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mena\Desktop\IRP\Limpios para DPTT\"/>
    </mc:Choice>
  </mc:AlternateContent>
  <xr:revisionPtr revIDLastSave="0" documentId="13_ncr:1_{644A8ED9-F016-407B-87A1-49AD31804B4A}" xr6:coauthVersionLast="43" xr6:coauthVersionMax="43" xr10:uidLastSave="{00000000-0000-0000-0000-000000000000}"/>
  <bookViews>
    <workbookView xWindow="-108" yWindow="-108" windowWidth="23256" windowHeight="12576" tabRatio="824" xr2:uid="{00000000-000D-0000-FFFF-FFFF00000000}"/>
  </bookViews>
  <sheets>
    <sheet name="Cálculos Auxiliares" sheetId="27" r:id="rId1"/>
  </sheets>
  <definedNames>
    <definedName name="_xlnm._FilterDatabase" localSheetId="0" hidden="1">'Cálculos Auxiliares'!$B$54:$J$54</definedName>
    <definedName name="_xlnm.Print_Area" localSheetId="0">'Cálculos Auxiliares'!$B$1:$J$40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27" l="1"/>
  <c r="L14" i="27" l="1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44" i="27"/>
  <c r="L45" i="27"/>
  <c r="L46" i="27"/>
  <c r="L47" i="27"/>
  <c r="K93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J55" i="27"/>
  <c r="J61" i="27" l="1"/>
  <c r="J56" i="27"/>
  <c r="J57" i="27"/>
  <c r="J58" i="27"/>
  <c r="J59" i="27"/>
  <c r="J60" i="27"/>
  <c r="I102" i="27" l="1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01" i="27"/>
  <c r="I57" i="27"/>
  <c r="I56" i="27" l="1"/>
  <c r="I58" i="27"/>
  <c r="I59" i="27"/>
  <c r="I60" i="27"/>
  <c r="I61" i="27"/>
  <c r="I36" i="27"/>
  <c r="I55" i="27" l="1"/>
  <c r="I10" i="27" l="1"/>
  <c r="K10" i="27" s="1"/>
  <c r="J10" i="27"/>
  <c r="I11" i="27"/>
  <c r="J11" i="27"/>
  <c r="L11" i="27" s="1"/>
  <c r="I12" i="27"/>
  <c r="J12" i="27"/>
  <c r="I13" i="27"/>
  <c r="J13" i="27"/>
  <c r="I14" i="27"/>
  <c r="J14" i="27"/>
  <c r="I15" i="27"/>
  <c r="J15" i="27"/>
  <c r="I16" i="27"/>
  <c r="J16" i="27"/>
  <c r="I17" i="27"/>
  <c r="J17" i="27"/>
  <c r="I18" i="27"/>
  <c r="J18" i="27"/>
  <c r="I19" i="27"/>
  <c r="J19" i="27"/>
  <c r="I20" i="27"/>
  <c r="J20" i="27"/>
  <c r="I21" i="27"/>
  <c r="J21" i="27"/>
  <c r="I22" i="27"/>
  <c r="J22" i="27"/>
  <c r="I23" i="27"/>
  <c r="J23" i="27"/>
  <c r="I24" i="27"/>
  <c r="J24" i="27"/>
  <c r="I25" i="27"/>
  <c r="J25" i="27"/>
  <c r="I26" i="27"/>
  <c r="J26" i="27"/>
  <c r="I27" i="27"/>
  <c r="J27" i="27"/>
  <c r="I28" i="27"/>
  <c r="J28" i="27"/>
  <c r="I29" i="27"/>
  <c r="J29" i="27"/>
  <c r="I30" i="27"/>
  <c r="J30" i="27"/>
  <c r="I31" i="27"/>
  <c r="J31" i="27"/>
  <c r="L10" i="27" l="1"/>
  <c r="L13" i="27"/>
  <c r="L12" i="27"/>
  <c r="K12" i="27"/>
  <c r="K22" i="27"/>
  <c r="K24" i="27"/>
  <c r="K30" i="27"/>
  <c r="K16" i="27"/>
  <c r="K21" i="27"/>
  <c r="K23" i="27"/>
  <c r="K18" i="27"/>
  <c r="K28" i="27"/>
  <c r="K15" i="27"/>
  <c r="K19" i="27"/>
  <c r="K31" i="27"/>
  <c r="K25" i="27"/>
  <c r="K13" i="27"/>
  <c r="K27" i="27"/>
  <c r="K26" i="27"/>
  <c r="K14" i="27"/>
  <c r="K29" i="27"/>
  <c r="K17" i="27"/>
  <c r="K20" i="27"/>
  <c r="K11" i="27"/>
  <c r="H102" i="27" l="1"/>
  <c r="H103" i="27"/>
  <c r="H104" i="27"/>
  <c r="H105" i="27"/>
  <c r="H106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91" i="27"/>
  <c r="I91" i="27"/>
  <c r="H70" i="27"/>
  <c r="I70" i="27"/>
  <c r="K70" i="27" s="1"/>
  <c r="H71" i="27"/>
  <c r="I71" i="27"/>
  <c r="K71" i="27" s="1"/>
  <c r="H72" i="27"/>
  <c r="I72" i="27"/>
  <c r="H73" i="27"/>
  <c r="I73" i="27"/>
  <c r="K73" i="27" s="1"/>
  <c r="H74" i="27"/>
  <c r="I74" i="27"/>
  <c r="K74" i="27" s="1"/>
  <c r="H75" i="27"/>
  <c r="I75" i="27"/>
  <c r="K75" i="27" s="1"/>
  <c r="H76" i="27"/>
  <c r="I76" i="27"/>
  <c r="K76" i="27" s="1"/>
  <c r="H77" i="27"/>
  <c r="I77" i="27"/>
  <c r="H78" i="27"/>
  <c r="I78" i="27"/>
  <c r="H79" i="27"/>
  <c r="I79" i="27"/>
  <c r="H80" i="27"/>
  <c r="I80" i="27"/>
  <c r="H81" i="27"/>
  <c r="I81" i="27"/>
  <c r="H82" i="27"/>
  <c r="I82" i="27"/>
  <c r="H83" i="27"/>
  <c r="I83" i="27"/>
  <c r="H84" i="27"/>
  <c r="I84" i="27"/>
  <c r="H85" i="27"/>
  <c r="I85" i="27"/>
  <c r="H86" i="27"/>
  <c r="I86" i="27"/>
  <c r="H87" i="27"/>
  <c r="I87" i="27"/>
  <c r="H88" i="27"/>
  <c r="I88" i="27"/>
  <c r="H89" i="27"/>
  <c r="I89" i="27"/>
  <c r="H90" i="27"/>
  <c r="I90" i="27"/>
  <c r="H92" i="27"/>
  <c r="I92" i="27"/>
  <c r="K72" i="27" l="1"/>
  <c r="J78" i="27"/>
  <c r="J90" i="27"/>
  <c r="J73" i="27"/>
  <c r="J70" i="27"/>
  <c r="J82" i="27"/>
  <c r="J72" i="27"/>
  <c r="J80" i="27"/>
  <c r="J77" i="27"/>
  <c r="J88" i="27"/>
  <c r="J84" i="27"/>
  <c r="J87" i="27"/>
  <c r="J76" i="27"/>
  <c r="J85" i="27"/>
  <c r="J71" i="27"/>
  <c r="J75" i="27"/>
  <c r="J79" i="27"/>
  <c r="J89" i="27"/>
  <c r="J83" i="27"/>
  <c r="J81" i="27"/>
  <c r="J91" i="27"/>
  <c r="J92" i="27"/>
  <c r="J86" i="27"/>
  <c r="J74" i="27"/>
  <c r="H101" i="27"/>
  <c r="I93" i="27"/>
  <c r="I69" i="27"/>
  <c r="H69" i="27"/>
  <c r="I9" i="27"/>
  <c r="J9" i="27"/>
  <c r="J43" i="27"/>
  <c r="I32" i="27"/>
  <c r="J32" i="27"/>
  <c r="I33" i="27"/>
  <c r="J33" i="27"/>
  <c r="I34" i="27"/>
  <c r="J34" i="27"/>
  <c r="I35" i="27"/>
  <c r="J35" i="27"/>
  <c r="J36" i="27"/>
  <c r="I37" i="27"/>
  <c r="J37" i="27"/>
  <c r="I38" i="27"/>
  <c r="J38" i="27"/>
  <c r="I39" i="27"/>
  <c r="J39" i="27"/>
  <c r="I40" i="27"/>
  <c r="J40" i="27"/>
  <c r="I41" i="27"/>
  <c r="J41" i="27"/>
  <c r="I42" i="27"/>
  <c r="J42" i="27"/>
  <c r="I43" i="27"/>
  <c r="I44" i="27"/>
  <c r="J44" i="27"/>
  <c r="I45" i="27"/>
  <c r="J45" i="27"/>
  <c r="I46" i="27"/>
  <c r="J46" i="27"/>
  <c r="I47" i="27"/>
  <c r="J47" i="27"/>
  <c r="H93" i="27"/>
  <c r="K69" i="27" l="1"/>
  <c r="J69" i="27"/>
  <c r="K37" i="27"/>
  <c r="K33" i="27"/>
  <c r="K40" i="27"/>
  <c r="K46" i="27"/>
  <c r="J93" i="27"/>
  <c r="K43" i="27"/>
  <c r="K45" i="27"/>
  <c r="K47" i="27"/>
  <c r="K35" i="27"/>
  <c r="K39" i="27"/>
  <c r="K41" i="27"/>
  <c r="K32" i="27"/>
  <c r="K44" i="27"/>
  <c r="K38" i="27"/>
  <c r="K42" i="27"/>
  <c r="K34" i="27"/>
  <c r="K36" i="27"/>
  <c r="K9" i="27" l="1"/>
</calcChain>
</file>

<file path=xl/sharedStrings.xml><?xml version="1.0" encoding="utf-8"?>
<sst xmlns="http://schemas.openxmlformats.org/spreadsheetml/2006/main" count="150" uniqueCount="59">
  <si>
    <t xml:space="preserve">COSTO DE LAS ACCIONES O CUOTAS
-II-  </t>
  </si>
  <si>
    <t>IMPORTE DEL RESCATE
-I-</t>
  </si>
  <si>
    <t>GASTOS DIRECTAMENTE RELACIONADOS A LA GENERACIÓN DE LA RENTA
-II-</t>
  </si>
  <si>
    <t>PRECIO DEL ARRENDAMIENTO (EXCLUIDO EL IVA)
-I-</t>
  </si>
  <si>
    <t>PRECIO DE COMPRA MÁS LOS GASTOS DE VENTA O DEL APORTE DE CAPITAL REALIZADO
-II-</t>
  </si>
  <si>
    <t>RENTA NETA REAL
(Col. I - II)
-III-</t>
  </si>
  <si>
    <t xml:space="preserve">RENTA NETA PRESUNTA
(Col. I * 30%)
-IV-  </t>
  </si>
  <si>
    <t>RENTA NETA IMPONIBLE
(El menor valor entre la Col. III  y Col. IV)
-V-</t>
  </si>
  <si>
    <t>PRECIO DE VENTA CONSIGNADO EN EL DOCUMENTO QUE RESPALDA LA OPERACIÓN
 (EXCLUIDO EL IVA) 
-I-</t>
  </si>
  <si>
    <t xml:space="preserve">RENTA NETA PRESUNTA
(Col. I * 50%)
-IV-  </t>
  </si>
  <si>
    <t>ENAJENACIÓN DE BIENES MUEBLES, DE ACCIONES O DE CUOTAS DE CAPITAL, CESIÓN DE DERECHOS Y SIMILARES
-A-</t>
  </si>
  <si>
    <t>TIPO DE BIEN
-B-</t>
  </si>
  <si>
    <t>FECHA DE LA ENAJENACIÓN
-C-</t>
  </si>
  <si>
    <t xml:space="preserve">IDENTIFICACIÓN DEL ADQUIRENTE
-D- </t>
  </si>
  <si>
    <t>NOMBRE O RAZÓN SOCIAL DEL ADQUIRENTE
-E-</t>
  </si>
  <si>
    <t>ARRENDAMIENTO Y SUBARRENDAMIENTO DE INMUEBLES
-A-</t>
  </si>
  <si>
    <t>FECHA DEL COBRO
-B-</t>
  </si>
  <si>
    <t>IDENTIFICACIÓN DEL ARRENDATARIO
-C-</t>
  </si>
  <si>
    <t xml:space="preserve"> NOMBRE O RAZÓN SOCIAL DEL ARRENDATARIO
-D-</t>
  </si>
  <si>
    <t>RESCATE TOTAL O PARCIAL DE ACCIONES O CUOTAS PARTES DE ENTIDADES RESIDENTES O CONSTITUIDAS EN EL PAÍS, QUE NO SE ENCUENTRE ALCANZADO POR EL IDU
-A-</t>
  </si>
  <si>
    <t>FECHA DEL RESCATE
-B-</t>
  </si>
  <si>
    <t>RUC DE LA EMPRESA
-C-</t>
  </si>
  <si>
    <t>CUADRO 1</t>
  </si>
  <si>
    <t>RAZÓN SOCIAL DE LA EMPRESA
-D-</t>
  </si>
  <si>
    <t>RENTA NETA IMPONIBLE
(Col. I - II)
-III-</t>
  </si>
  <si>
    <t>Renta Neta Presunta resultó menor que la Renta Real</t>
  </si>
  <si>
    <t xml:space="preserve">Bienes muebles </t>
  </si>
  <si>
    <t>Acciones</t>
  </si>
  <si>
    <t>Cuotas de capital</t>
  </si>
  <si>
    <t>Cesión de derechos y similares</t>
  </si>
  <si>
    <t>Arrendamiento de inmueble</t>
  </si>
  <si>
    <t>Subarrendamiento de inmueble</t>
  </si>
  <si>
    <t>Rescate total o parcial de acciones</t>
  </si>
  <si>
    <t>Rescate total o parcial de cuotas partes</t>
  </si>
  <si>
    <t>CLASIFICACIÓN
-VI-</t>
  </si>
  <si>
    <t>PLANILLA DE CÁLCULO AUXILIAR - FORMULARIO N° 516 - IRP RENTAS Y GANANCIAS DE CAPITAL</t>
  </si>
  <si>
    <t>El Importe del rescate es mayor que el Costo de las acciones o cuotas</t>
  </si>
  <si>
    <t>CLASIFICACIÓN
-IV-</t>
  </si>
  <si>
    <t>CUADRO 3 -  Aplicar el mismo criterio que el Cuadro 1</t>
  </si>
  <si>
    <t>CUADRO 4</t>
  </si>
  <si>
    <t>Autovehículo</t>
  </si>
  <si>
    <t>FECHA DE LA ENAJENACIÓN
-B-</t>
  </si>
  <si>
    <t xml:space="preserve">IDENTIFICACIÓN DEL ADQUIRENTE
-C- </t>
  </si>
  <si>
    <t>NOMBRE O RAZÓN SOCIAL DEL ADQUIRENTE
-D-</t>
  </si>
  <si>
    <t>CLASIFICACIÓN
-V-</t>
  </si>
  <si>
    <t>CUADRO 2</t>
  </si>
  <si>
    <t>RENTA NETA IMPONIBLE
(CD+(PV-CD] x 30%) 
o COSTO DEDUCIDO)
-IV-</t>
  </si>
  <si>
    <t>Renta Neta Real resultó menor que la Renta Presunta. Precio de Venta es mayor que el Precio de Compra o Aporte de Capital</t>
  </si>
  <si>
    <t>Renta Neta Real resultó menor que la Renta Presunta. Precio de Venta es menor o igual que el Precio de Compra o Aporte de Capital</t>
  </si>
  <si>
    <t>Renta Neta Real resultó menor que la Renta Presunta. Precio del Arrendamiento es mayor que los Gastos</t>
  </si>
  <si>
    <t>Renta Neta Real resultó menor que la Renta Presunta. Precio del Arrendamiento es menor o igual que los Gastos</t>
  </si>
  <si>
    <t>ENAJENACIÓN DE AUTOVEHÍCULOS
(Cuando el Costo de Adquisición fue totalmente deducido en los términos del numeral 3 del artículo 64 de la Ley o en ejercicios fiscales anteriores a su entrada en vigencia)
-A-</t>
  </si>
  <si>
    <t>COSTO DEDUCIDO
(En todos los casos debe ser un valor mayor a cero, caso contrario, debe calcular conforme al Cuadro 1)
-II-</t>
  </si>
  <si>
    <t>Renta Neta imponible cuando el Precio de Venta es mayor que el Costo Deducido</t>
  </si>
  <si>
    <t>Renta Neta imponible cuando el Precio de Venta es menor o igual que el Costo Deducido</t>
  </si>
  <si>
    <t>El Importe del rescate es menor o igual que el Costo de las acciones o cuotas</t>
  </si>
  <si>
    <t>Realice los cálculos por cada rescate y posteriormente agrúpelos según los dos (2) casos señalados a continuación, a efectos de consignar el resultado consolidado para cada caso en el Formulario N° 516:</t>
  </si>
  <si>
    <t>Realice los cálculos por cada autovehículo enajenado (Cuando el Costo de Adquisición fue totalmente deducido en los términos del numeral 3 del artículo 64 de la Ley o en ejercicios fiscales anteriores a su entrada en vigencia) y posteriormente agrúpelos por colores, según los dos (2) casos señalados a continuación, a efectos de consignar el resultado consolidado para cada caso en el Formulario N° 516:</t>
  </si>
  <si>
    <r>
      <t xml:space="preserve">Observación: </t>
    </r>
    <r>
      <rPr>
        <sz val="16"/>
        <rFont val="Calibri"/>
        <family val="2"/>
        <scheme val="minor"/>
      </rPr>
      <t xml:space="preserve">Puede agregar la cantidad de filas según necesidad para cada cuadro. La planilla realizará automáticamente la agrupación por color (Clasificación), según corresponda a cada caso, por lo que el contribuyente deberá realizar la sumatoria de las columnas correspondientes, considerando la </t>
    </r>
    <r>
      <rPr>
        <b/>
        <sz val="16"/>
        <rFont val="Calibri"/>
        <family val="2"/>
        <scheme val="minor"/>
      </rPr>
      <t>clasificación por colores</t>
    </r>
    <r>
      <rPr>
        <sz val="16"/>
        <rFont val="Calibri"/>
        <family val="2"/>
        <scheme val="minor"/>
      </rPr>
      <t xml:space="preserve"> para cada </t>
    </r>
    <r>
      <rPr>
        <b/>
        <sz val="16"/>
        <rFont val="Calibri"/>
        <family val="2"/>
        <scheme val="minor"/>
      </rPr>
      <t>tipo de Operación</t>
    </r>
    <r>
      <rPr>
        <sz val="16"/>
        <rFont val="Calibri"/>
        <family val="2"/>
        <scheme val="minor"/>
      </rPr>
      <t xml:space="preserve"> (Utilizar los Filtros de la</t>
    </r>
    <r>
      <rPr>
        <b/>
        <sz val="16"/>
        <rFont val="Calibri"/>
        <family val="2"/>
        <scheme val="minor"/>
      </rPr>
      <t xml:space="preserve"> Columna A</t>
    </r>
    <r>
      <rPr>
        <sz val="16"/>
        <rFont val="Calibri"/>
        <family val="2"/>
        <scheme val="minor"/>
      </rPr>
      <t xml:space="preserve"> y de la </t>
    </r>
    <r>
      <rPr>
        <b/>
        <sz val="16"/>
        <rFont val="Calibri"/>
        <family val="2"/>
        <scheme val="minor"/>
      </rPr>
      <t>Columna "Clasificación"</t>
    </r>
    <r>
      <rPr>
        <sz val="16"/>
        <rFont val="Calibri"/>
        <family val="2"/>
        <scheme val="minor"/>
      </rPr>
      <t xml:space="preserve"> para dicho efecto).
</t>
    </r>
    <r>
      <rPr>
        <b/>
        <sz val="16"/>
        <rFont val="Calibri"/>
        <family val="2"/>
        <scheme val="minor"/>
      </rPr>
      <t xml:space="preserve">
Realice los cálculos por cada tipo de bien y posteriormente agrúpelos según los tres (3) casos señalados a continuación, a efectos de consignar el resultado consolidado para cada caso en el Formulario N° 516: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</si>
</sst>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D7B730"/>
      </bottom>
      <diagonal/>
    </border>
    <border>
      <left style="thick">
        <color rgb="FFD7B730"/>
      </left>
      <right style="thick">
        <color rgb="FFD7B730"/>
      </right>
      <top style="thick">
        <color rgb="FFD7B730"/>
      </top>
      <bottom style="thick">
        <color rgb="FFD7B730"/>
      </bottom>
      <diagonal/>
    </border>
    <border>
      <left style="thick">
        <color rgb="FFD7B730"/>
      </left>
      <right/>
      <top style="thick">
        <color rgb="FFD7B730"/>
      </top>
      <bottom style="thick">
        <color rgb="FFD7B730"/>
      </bottom>
      <diagonal/>
    </border>
    <border>
      <left/>
      <right/>
      <top style="thick">
        <color rgb="FFD7B730"/>
      </top>
      <bottom style="thick">
        <color rgb="FFD7B730"/>
      </bottom>
      <diagonal/>
    </border>
    <border>
      <left/>
      <right style="thick">
        <color rgb="FFD7B730"/>
      </right>
      <top style="thick">
        <color rgb="FFD7B730"/>
      </top>
      <bottom style="thick">
        <color rgb="FFD7B730"/>
      </bottom>
      <diagonal/>
    </border>
    <border>
      <left/>
      <right style="thick">
        <color rgb="FFD7B730"/>
      </right>
      <top/>
      <bottom style="thick">
        <color rgb="FFD7B730"/>
      </bottom>
      <diagonal/>
    </border>
    <border>
      <left style="thick">
        <color rgb="FFD7B730"/>
      </left>
      <right style="thick">
        <color rgb="FFD7B730"/>
      </right>
      <top/>
      <bottom style="thick">
        <color rgb="FFD7B730"/>
      </bottom>
      <diagonal/>
    </border>
    <border>
      <left style="thick">
        <color rgb="FFD7B730"/>
      </left>
      <right/>
      <top/>
      <bottom style="thick">
        <color rgb="FFD7B730"/>
      </bottom>
      <diagonal/>
    </border>
    <border>
      <left/>
      <right style="thick">
        <color rgb="FFD7B730"/>
      </right>
      <top style="thick">
        <color rgb="FFD7B730"/>
      </top>
      <bottom/>
      <diagonal/>
    </border>
    <border>
      <left style="thick">
        <color rgb="FFD7B730"/>
      </left>
      <right style="thick">
        <color rgb="FFD7B730"/>
      </right>
      <top style="thick">
        <color rgb="FFD7B730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ill="1"/>
    <xf numFmtId="0" fontId="0" fillId="0" borderId="2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41" fontId="0" fillId="4" borderId="2" xfId="1" applyFont="1" applyFill="1" applyBorder="1" applyAlignment="1">
      <alignment horizontal="center" vertical="center"/>
    </xf>
    <xf numFmtId="0" fontId="2" fillId="0" borderId="0" xfId="0" applyFont="1" applyFill="1" applyBorder="1"/>
    <xf numFmtId="0" fontId="6" fillId="0" borderId="0" xfId="0" applyFont="1" applyFill="1" applyBorder="1"/>
    <xf numFmtId="0" fontId="7" fillId="0" borderId="0" xfId="0" applyFont="1" applyAlignment="1">
      <alignment horizontal="justify" vertical="center" wrapText="1"/>
    </xf>
    <xf numFmtId="41" fontId="10" fillId="0" borderId="0" xfId="1" applyFont="1" applyFill="1" applyBorder="1" applyAlignment="1">
      <alignment vertical="center" wrapText="1"/>
    </xf>
    <xf numFmtId="41" fontId="11" fillId="0" borderId="0" xfId="1" applyFont="1" applyFill="1" applyBorder="1" applyAlignment="1">
      <alignment vertical="center" wrapText="1"/>
    </xf>
    <xf numFmtId="41" fontId="7" fillId="0" borderId="0" xfId="1" applyFont="1" applyFill="1" applyBorder="1" applyAlignment="1">
      <alignment vertical="center" wrapText="1"/>
    </xf>
    <xf numFmtId="41" fontId="8" fillId="0" borderId="0" xfId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41" fontId="0" fillId="4" borderId="3" xfId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14" fontId="0" fillId="0" borderId="10" xfId="0" applyNumberFormat="1" applyFont="1" applyFill="1" applyBorder="1" applyAlignment="1">
      <alignment horizontal="center" vertical="center" wrapText="1"/>
    </xf>
    <xf numFmtId="41" fontId="0" fillId="4" borderId="10" xfId="1" applyFont="1" applyFill="1" applyBorder="1" applyAlignment="1">
      <alignment horizontal="center" vertical="center"/>
    </xf>
    <xf numFmtId="41" fontId="0" fillId="4" borderId="2" xfId="1" applyFont="1" applyFill="1" applyBorder="1" applyAlignment="1" applyProtection="1">
      <alignment horizontal="center" vertical="center"/>
    </xf>
    <xf numFmtId="41" fontId="0" fillId="4" borderId="3" xfId="1" applyFont="1" applyFill="1" applyBorder="1" applyAlignment="1" applyProtection="1">
      <alignment horizontal="left" vertical="center" wrapText="1"/>
    </xf>
    <xf numFmtId="41" fontId="0" fillId="4" borderId="10" xfId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41" fontId="0" fillId="4" borderId="2" xfId="1" applyFont="1" applyFill="1" applyBorder="1" applyAlignment="1" applyProtection="1">
      <alignment vertical="center" wrapText="1"/>
    </xf>
    <xf numFmtId="41" fontId="0" fillId="0" borderId="0" xfId="0" applyNumberFormat="1"/>
    <xf numFmtId="41" fontId="0" fillId="0" borderId="0" xfId="0" applyNumberFormat="1" applyFill="1" applyBorder="1"/>
    <xf numFmtId="41" fontId="7" fillId="4" borderId="3" xfId="1" applyFont="1" applyFill="1" applyBorder="1" applyAlignment="1">
      <alignment horizontal="left" vertical="center" wrapText="1"/>
    </xf>
    <xf numFmtId="41" fontId="7" fillId="4" borderId="4" xfId="1" applyFont="1" applyFill="1" applyBorder="1" applyAlignment="1">
      <alignment horizontal="left" vertical="center" wrapText="1"/>
    </xf>
    <xf numFmtId="41" fontId="7" fillId="4" borderId="5" xfId="1" applyFont="1" applyFill="1" applyBorder="1" applyAlignment="1">
      <alignment horizontal="left" vertical="center" wrapText="1"/>
    </xf>
    <xf numFmtId="41" fontId="7" fillId="4" borderId="3" xfId="1" applyFont="1" applyFill="1" applyBorder="1" applyAlignment="1" applyProtection="1">
      <alignment horizontal="left" vertical="center" wrapText="1"/>
    </xf>
    <xf numFmtId="41" fontId="7" fillId="4" borderId="4" xfId="1" applyFont="1" applyFill="1" applyBorder="1" applyAlignment="1" applyProtection="1">
      <alignment horizontal="left" vertical="center" wrapText="1"/>
    </xf>
    <xf numFmtId="41" fontId="7" fillId="4" borderId="5" xfId="1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center"/>
    </xf>
    <xf numFmtId="41" fontId="8" fillId="4" borderId="3" xfId="1" applyFont="1" applyFill="1" applyBorder="1" applyAlignment="1">
      <alignment horizontal="left" vertical="center" wrapText="1"/>
    </xf>
    <xf numFmtId="41" fontId="8" fillId="4" borderId="4" xfId="1" applyFont="1" applyFill="1" applyBorder="1" applyAlignment="1">
      <alignment horizontal="left" vertical="center" wrapText="1"/>
    </xf>
    <xf numFmtId="41" fontId="8" fillId="4" borderId="5" xfId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41" fontId="7" fillId="4" borderId="3" xfId="1" applyFont="1" applyFill="1" applyBorder="1" applyAlignment="1">
      <alignment vertical="center" wrapText="1"/>
    </xf>
    <xf numFmtId="41" fontId="7" fillId="4" borderId="4" xfId="1" applyFont="1" applyFill="1" applyBorder="1" applyAlignment="1">
      <alignment vertical="center" wrapText="1"/>
    </xf>
    <xf numFmtId="41" fontId="7" fillId="4" borderId="5" xfId="1" applyFont="1" applyFill="1" applyBorder="1" applyAlignment="1">
      <alignment vertical="center" wrapText="1"/>
    </xf>
    <xf numFmtId="41" fontId="8" fillId="4" borderId="3" xfId="1" applyFont="1" applyFill="1" applyBorder="1" applyAlignment="1">
      <alignment vertical="center" wrapText="1"/>
    </xf>
    <xf numFmtId="41" fontId="8" fillId="4" borderId="4" xfId="1" applyFont="1" applyFill="1" applyBorder="1" applyAlignment="1">
      <alignment vertical="center" wrapText="1"/>
    </xf>
    <xf numFmtId="41" fontId="8" fillId="4" borderId="5" xfId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41" fontId="9" fillId="5" borderId="3" xfId="1" applyFont="1" applyFill="1" applyBorder="1" applyAlignment="1">
      <alignment horizontal="left" vertical="center" wrapText="1"/>
    </xf>
    <xf numFmtId="41" fontId="9" fillId="5" borderId="4" xfId="1" applyFont="1" applyFill="1" applyBorder="1" applyAlignment="1">
      <alignment horizontal="left" vertical="center" wrapText="1"/>
    </xf>
    <xf numFmtId="41" fontId="9" fillId="5" borderId="5" xfId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4">
    <cellStyle name="Millares [0]" xfId="1" builtinId="6"/>
    <cellStyle name="Millares [0] 2" xfId="2" xr:uid="{00000000-0005-0000-0000-000001000000}"/>
    <cellStyle name="Normal" xfId="0" builtinId="0"/>
    <cellStyle name="Normal 2" xfId="3" xr:uid="{00000000-0005-0000-0000-000003000000}"/>
  </cellStyles>
  <dxfs count="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rgb="FFD7B730"/>
        </left>
        <right/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border outline="0">
        <top style="thick">
          <color rgb="FFD7B730"/>
        </top>
      </border>
    </dxf>
    <dxf>
      <border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ck">
          <color rgb="FFD7B73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rgb="FFA5A5A5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rgb="FFD7B730"/>
        </left>
        <right/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border outline="0">
        <top style="thick">
          <color rgb="FFD7B730"/>
        </top>
      </border>
    </dxf>
    <dxf>
      <border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ck">
          <color rgb="FFD7B73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rgb="FFA5A5A5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ck">
          <color rgb="FFD7B730"/>
        </left>
        <right/>
        <top style="thick">
          <color rgb="FFD7B730"/>
        </top>
        <bottom style="thick">
          <color rgb="FFD7B73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border outline="0">
        <top style="thick">
          <color rgb="FFD7B730"/>
        </top>
      </border>
    </dxf>
    <dxf>
      <border outline="0">
        <left style="thick">
          <color rgb="FFD7B730"/>
        </left>
        <right style="thick">
          <color rgb="FFD7B730"/>
        </right>
        <top style="thick">
          <color rgb="FFD7B730"/>
        </top>
        <bottom style="thick">
          <color rgb="FFD7B73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ck">
          <color rgb="FFD7B73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rgb="FFA5A5A5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D7B730"/>
        </left>
        <right style="thick">
          <color rgb="FFD7B730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D7B730"/>
      <color rgb="FF28969A"/>
      <color rgb="FF0F273D"/>
      <color rgb="FF663300"/>
      <color rgb="FF996633"/>
      <color rgb="FFCC9900"/>
      <color rgb="FF990000"/>
      <color rgb="FFCC3300"/>
      <color rgb="FF7E081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bio López" id="{B68DD8AE-D38C-4B68-87C9-F08A9D70AD66}" userId="Fabio López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8:L47" totalsRowShown="0" headerRowDxfId="43" dataDxfId="41" headerRowBorderDxfId="42" tableBorderDxfId="40" totalsRowBorderDxfId="39" dataCellStyle="Millares [0]">
  <autoFilter ref="B8:L47" xr:uid="{00000000-0009-0000-0100-000001000000}"/>
  <tableColumns count="11">
    <tableColumn id="1" xr3:uid="{00000000-0010-0000-0000-000001000000}" name="ENAJENACIÓN DE BIENES MUEBLES, DE ACCIONES O DE CUOTAS DE CAPITAL, CESIÓN DE DERECHOS Y SIMILARES_x000a_-A-" dataDxfId="38"/>
    <tableColumn id="2" xr3:uid="{00000000-0010-0000-0000-000002000000}" name="TIPO DE BIEN_x000a_-B-" dataDxfId="37"/>
    <tableColumn id="3" xr3:uid="{00000000-0010-0000-0000-000003000000}" name="FECHA DE LA ENAJENACIÓN_x000a_-C-" dataDxfId="36"/>
    <tableColumn id="4" xr3:uid="{00000000-0010-0000-0000-000004000000}" name="IDENTIFICACIÓN DEL ADQUIRENTE_x000a_-D- " dataDxfId="35"/>
    <tableColumn id="5" xr3:uid="{00000000-0010-0000-0000-000005000000}" name="NOMBRE O RAZÓN SOCIAL DEL ADQUIRENTE_x000a_-E-" dataDxfId="34"/>
    <tableColumn id="6" xr3:uid="{00000000-0010-0000-0000-000006000000}" name="PRECIO DE VENTA CONSIGNADO EN EL DOCUMENTO QUE RESPALDA LA OPERACIÓN_x000a_ (EXCLUIDO EL IVA) _x000a_-I-" dataDxfId="33" dataCellStyle="Millares [0]"/>
    <tableColumn id="7" xr3:uid="{00000000-0010-0000-0000-000007000000}" name="PRECIO DE COMPRA MÁS LOS GASTOS DE VENTA O DEL APORTE DE CAPITAL REALIZADO_x000a_-II-" dataDxfId="32" dataCellStyle="Millares [0]"/>
    <tableColumn id="8" xr3:uid="{00000000-0010-0000-0000-000008000000}" name="RENTA NETA REAL_x000a_(Col. I - II)_x000a_-III-" dataDxfId="31" dataCellStyle="Millares [0]">
      <calculatedColumnFormula>MAX(G9-H9,0)</calculatedColumnFormula>
    </tableColumn>
    <tableColumn id="9" xr3:uid="{00000000-0010-0000-0000-000009000000}" name="RENTA NETA PRESUNTA_x000a_(Col. I * 30%)_x000a_-IV-  " dataDxfId="30" dataCellStyle="Millares [0]">
      <calculatedColumnFormula>G9*30%</calculatedColumnFormula>
    </tableColumn>
    <tableColumn id="10" xr3:uid="{00000000-0010-0000-0000-00000A000000}" name="RENTA NETA IMPONIBLE_x000a_(El menor valor entre la Col. III  y Col. IV)_x000a_-V-" dataDxfId="29" dataCellStyle="Millares [0]">
      <calculatedColumnFormula>MIN(I9,J9)</calculatedColumnFormula>
    </tableColumn>
    <tableColumn id="11" xr3:uid="{00000000-0010-0000-0000-00000B000000}" name="CLASIFICACIÓN_x000a_-VI-" dataDxfId="28" dataCellStyle="Millares [0]">
      <calculatedColumnFormula>IF(J9&lt;=I9,"Renta Neta Presunta resultó menor que la Renta Real",(IF(G9&gt;H9,"Renta Neta Real resultó menor que la Renta Presunta. Precio de Venta es mayor que el Precio de Compra o Aporte de Capital","Renta Neta Real resultó menor que la Renta Presunta. Precio de Venta es menor o igual que el Precio de Compra o Aporte de Capital")))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B68:K93" totalsRowShown="0" headerRowDxfId="27" dataDxfId="25" headerRowBorderDxfId="26" tableBorderDxfId="24" totalsRowBorderDxfId="23" dataCellStyle="Millares [0]">
  <autoFilter ref="B68:K93" xr:uid="{00000000-0009-0000-0100-000002000000}"/>
  <tableColumns count="10">
    <tableColumn id="1" xr3:uid="{00000000-0010-0000-0100-000001000000}" name="ARRENDAMIENTO Y SUBARRENDAMIENTO DE INMUEBLES_x000a_-A-" dataDxfId="22"/>
    <tableColumn id="2" xr3:uid="{00000000-0010-0000-0100-000002000000}" name="FECHA DEL COBRO_x000a_-B-" dataDxfId="21"/>
    <tableColumn id="3" xr3:uid="{00000000-0010-0000-0100-000003000000}" name="IDENTIFICACIÓN DEL ARRENDATARIO_x000a_-C-" dataDxfId="20"/>
    <tableColumn id="4" xr3:uid="{00000000-0010-0000-0100-000004000000}" name=" NOMBRE O RAZÓN SOCIAL DEL ARRENDATARIO_x000a_-D-" dataDxfId="19"/>
    <tableColumn id="5" xr3:uid="{00000000-0010-0000-0100-000005000000}" name="PRECIO DEL ARRENDAMIENTO (EXCLUIDO EL IVA)_x000a_-I-" dataDxfId="18" dataCellStyle="Millares [0]"/>
    <tableColumn id="6" xr3:uid="{00000000-0010-0000-0100-000006000000}" name="GASTOS DIRECTAMENTE RELACIONADOS A LA GENERACIÓN DE LA RENTA_x000a_-II-" dataDxfId="17" dataCellStyle="Millares [0]"/>
    <tableColumn id="7" xr3:uid="{00000000-0010-0000-0100-000007000000}" name="RENTA NETA REAL_x000a_(Col. I - II)_x000a_-III-" dataDxfId="16" dataCellStyle="Millares [0]">
      <calculatedColumnFormula>MAX(F69-G69,0)</calculatedColumnFormula>
    </tableColumn>
    <tableColumn id="8" xr3:uid="{00000000-0010-0000-0100-000008000000}" name="RENTA NETA PRESUNTA_x000a_(Col. I * 50%)_x000a_-IV-  " dataDxfId="15" dataCellStyle="Millares [0]">
      <calculatedColumnFormula>F69*50%</calculatedColumnFormula>
    </tableColumn>
    <tableColumn id="9" xr3:uid="{00000000-0010-0000-0100-000009000000}" name="RENTA NETA IMPONIBLE_x000a_(El menor valor entre la Col. III  y Col. IV)_x000a_-V-" dataDxfId="14" dataCellStyle="Millares [0]">
      <calculatedColumnFormula>MIN(H69,I69)</calculatedColumnFormula>
    </tableColumn>
    <tableColumn id="10" xr3:uid="{00000000-0010-0000-0100-00000A000000}" name="CLASIFICACIÓN_x000a_-VI-" dataDxfId="13" dataCellStyle="Millares [0]">
      <calculatedColumnFormula>IF(I69&lt;=H69,"Renta Neta Presunta resultó menor que la Renta Real",IF(F69&gt;G69,"Renta Neta Real resultó menor que la Renta Presunta. Precio del Arrendamiento es mayor que los Gastos","Renta Neta Real resultó menor que la Renta Presunta. Precio del Arrendamiento es menor o igual que los Gastos"))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B100:I124" totalsRowShown="0" headerRowDxfId="12" dataDxfId="10" headerRowBorderDxfId="11" tableBorderDxfId="9" totalsRowBorderDxfId="8" dataCellStyle="Millares [0]">
  <autoFilter ref="B100:I124" xr:uid="{00000000-0009-0000-0100-000003000000}"/>
  <tableColumns count="8">
    <tableColumn id="1" xr3:uid="{00000000-0010-0000-0200-000001000000}" name="RESCATE TOTAL O PARCIAL DE ACCIONES O CUOTAS PARTES DE ENTIDADES RESIDENTES O CONSTITUIDAS EN EL PAÍS, QUE NO SE ENCUENTRE ALCANZADO POR EL IDU_x000a_-A-" dataDxfId="7"/>
    <tableColumn id="2" xr3:uid="{00000000-0010-0000-0200-000002000000}" name="FECHA DEL RESCATE_x000a_-B-" dataDxfId="6"/>
    <tableColumn id="3" xr3:uid="{00000000-0010-0000-0200-000003000000}" name="RUC DE LA EMPRESA_x000a_-C-" dataDxfId="5"/>
    <tableColumn id="4" xr3:uid="{00000000-0010-0000-0200-000004000000}" name="RAZÓN SOCIAL DE LA EMPRESA_x000a_-D-" dataDxfId="4"/>
    <tableColumn id="5" xr3:uid="{00000000-0010-0000-0200-000005000000}" name="IMPORTE DEL RESCATE_x000a_-I-" dataDxfId="3" dataCellStyle="Millares [0]"/>
    <tableColumn id="6" xr3:uid="{00000000-0010-0000-0200-000006000000}" name="COSTO DE LAS ACCIONES O CUOTAS_x000a_-II-  " dataDxfId="2" dataCellStyle="Millares [0]"/>
    <tableColumn id="7" xr3:uid="{00000000-0010-0000-0200-000007000000}" name="RENTA NETA IMPONIBLE_x000a_(Col. I - II)_x000a_-III-" dataDxfId="1" dataCellStyle="Millares [0]">
      <calculatedColumnFormula>MAX(F101-G101,0)</calculatedColumnFormula>
    </tableColumn>
    <tableColumn id="8" xr3:uid="{00000000-0010-0000-0200-000008000000}" name="CLASIFICACIÓN_x000a_-IV-" dataDxfId="0" dataCellStyle="Millares [0]">
      <calculatedColumnFormula>IF(F101&gt;G101,"El Importe del rescate es mayor que el Costo de las acciones o cuotas","El Importe del rescate es menor o igual que el Costo de las acciones o cuotas")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AH126"/>
  <sheetViews>
    <sheetView showGridLines="0" tabSelected="1" zoomScale="70" zoomScaleNormal="70" zoomScaleSheetLayoutView="85" workbookViewId="0">
      <selection activeCell="H74" sqref="H74"/>
    </sheetView>
  </sheetViews>
  <sheetFormatPr baseColWidth="10" defaultRowHeight="14.4" x14ac:dyDescent="0.3"/>
  <cols>
    <col min="1" max="1" width="10.109375" customWidth="1"/>
    <col min="2" max="2" width="27" style="2" customWidth="1"/>
    <col min="3" max="3" width="15.77734375" style="2" customWidth="1"/>
    <col min="4" max="5" width="16.77734375" style="2" customWidth="1"/>
    <col min="6" max="6" width="22.6640625" customWidth="1"/>
    <col min="7" max="7" width="23.6640625" customWidth="1"/>
    <col min="8" max="8" width="26.88671875" customWidth="1"/>
    <col min="9" max="9" width="26.6640625" customWidth="1"/>
    <col min="10" max="10" width="21.109375" customWidth="1"/>
    <col min="11" max="11" width="32.5546875" style="1" customWidth="1"/>
    <col min="12" max="12" width="38.21875" customWidth="1"/>
  </cols>
  <sheetData>
    <row r="1" spans="2:34" ht="62.4" customHeight="1" x14ac:dyDescent="0.3">
      <c r="B1" s="41" t="s">
        <v>35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34" ht="117" customHeight="1" thickBot="1" x14ac:dyDescent="0.35">
      <c r="B2" s="45" t="s">
        <v>58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34" ht="19.2" customHeight="1" thickTop="1" thickBot="1" x14ac:dyDescent="0.35">
      <c r="B3" s="33" t="s">
        <v>25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2:34" ht="19.2" customHeight="1" thickTop="1" thickBot="1" x14ac:dyDescent="0.35">
      <c r="B4" s="42" t="s">
        <v>47</v>
      </c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2:34" ht="19.2" customHeight="1" thickTop="1" thickBot="1" x14ac:dyDescent="0.35">
      <c r="B5" s="36" t="s">
        <v>48</v>
      </c>
      <c r="C5" s="37"/>
      <c r="D5" s="37"/>
      <c r="E5" s="37"/>
      <c r="F5" s="37"/>
      <c r="G5" s="37"/>
      <c r="H5" s="37"/>
      <c r="I5" s="37"/>
      <c r="J5" s="37"/>
      <c r="K5" s="37"/>
      <c r="L5" s="38"/>
    </row>
    <row r="6" spans="2:34" ht="15.6" customHeight="1" thickTop="1" x14ac:dyDescent="0.3"/>
    <row r="7" spans="2:34" ht="16.8" customHeight="1" thickBot="1" x14ac:dyDescent="0.45">
      <c r="B7" s="54" t="s">
        <v>22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2:34" ht="108" customHeight="1" thickTop="1" thickBot="1" x14ac:dyDescent="0.35">
      <c r="B8" s="18" t="s">
        <v>10</v>
      </c>
      <c r="C8" s="19" t="s">
        <v>11</v>
      </c>
      <c r="D8" s="19" t="s">
        <v>12</v>
      </c>
      <c r="E8" s="19" t="s">
        <v>13</v>
      </c>
      <c r="F8" s="19" t="s">
        <v>14</v>
      </c>
      <c r="G8" s="19" t="s">
        <v>8</v>
      </c>
      <c r="H8" s="19" t="s">
        <v>4</v>
      </c>
      <c r="I8" s="19" t="s">
        <v>5</v>
      </c>
      <c r="J8" s="19" t="s">
        <v>6</v>
      </c>
      <c r="K8" s="19" t="s">
        <v>7</v>
      </c>
      <c r="L8" s="27" t="s">
        <v>34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2:34" s="5" customFormat="1" ht="61.2" customHeight="1" thickTop="1" thickBot="1" x14ac:dyDescent="0.35">
      <c r="B9" s="16" t="s">
        <v>26</v>
      </c>
      <c r="C9" s="6"/>
      <c r="D9" s="7"/>
      <c r="E9" s="7"/>
      <c r="F9" s="7"/>
      <c r="G9" s="8"/>
      <c r="H9" s="8"/>
      <c r="I9" s="24">
        <f t="shared" ref="I9:I47" si="0">MAX(G9-H9,0)</f>
        <v>0</v>
      </c>
      <c r="J9" s="24">
        <f t="shared" ref="J9:J47" si="1">G9*30%</f>
        <v>0</v>
      </c>
      <c r="K9" s="24">
        <f t="shared" ref="K9:K47" si="2">MIN(I9,J9)</f>
        <v>0</v>
      </c>
      <c r="L9" s="25" t="str">
        <f>IF(J9&lt;=I9,"Renta Neta Presunta resultó menor que la Renta Real",(IF(G9&gt;H9,"Renta Neta Real resultó menor que la Renta Presunta. Precio de Venta es mayor que el Precio de Compra o Aporte de Capital","Renta Neta Real resultó menor que la Renta Presunta. Precio de Venta es menor o igual que el Precio de Compra o Aporte de Capital")))</f>
        <v>Renta Neta Presunta resultó menor que la Renta Real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2:34" s="5" customFormat="1" ht="61.2" customHeight="1" thickTop="1" thickBot="1" x14ac:dyDescent="0.35">
      <c r="B10" s="16" t="s">
        <v>26</v>
      </c>
      <c r="C10" s="6"/>
      <c r="D10" s="7"/>
      <c r="E10" s="7"/>
      <c r="F10" s="7"/>
      <c r="G10" s="8"/>
      <c r="H10" s="8"/>
      <c r="I10" s="24">
        <f t="shared" ref="I10:I31" si="3">MAX(G10-H10,0)</f>
        <v>0</v>
      </c>
      <c r="J10" s="24">
        <f t="shared" ref="J10:J31" si="4">G10*30%</f>
        <v>0</v>
      </c>
      <c r="K10" s="24">
        <f t="shared" ref="K10:K31" si="5">MIN(I10,J10)</f>
        <v>0</v>
      </c>
      <c r="L10" s="25" t="str">
        <f t="shared" ref="L10:L47" si="6">IF(J10&lt;=I10,"Renta Neta Presunta resultó menor que la Renta Real",(IF(G10&gt;H10,"Renta Neta Real resultó menor que la Renta Presunta. Precio de Venta es mayor que el Precio de Compra o Aporte de Capital","Renta Neta Real resultó menor que la Renta Presunta. Precio de Venta es menor o igual que el Precio de Compra o Aporte de Capital")))</f>
        <v>Renta Neta Presunta resultó menor que la Renta Real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2:34" s="5" customFormat="1" ht="61.2" customHeight="1" thickTop="1" thickBot="1" x14ac:dyDescent="0.35">
      <c r="B11" s="16" t="s">
        <v>26</v>
      </c>
      <c r="C11" s="6"/>
      <c r="D11" s="7"/>
      <c r="E11" s="7"/>
      <c r="F11" s="7"/>
      <c r="G11" s="8"/>
      <c r="H11" s="8"/>
      <c r="I11" s="24">
        <f t="shared" si="3"/>
        <v>0</v>
      </c>
      <c r="J11" s="24">
        <f t="shared" si="4"/>
        <v>0</v>
      </c>
      <c r="K11" s="24">
        <f t="shared" si="5"/>
        <v>0</v>
      </c>
      <c r="L11" s="25" t="str">
        <f t="shared" si="6"/>
        <v>Renta Neta Presunta resultó menor que la Renta Real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2:34" s="5" customFormat="1" ht="61.2" customHeight="1" thickTop="1" thickBot="1" x14ac:dyDescent="0.35">
      <c r="B12" s="16" t="s">
        <v>26</v>
      </c>
      <c r="C12" s="6"/>
      <c r="D12" s="7"/>
      <c r="E12" s="7"/>
      <c r="F12" s="7"/>
      <c r="G12" s="8"/>
      <c r="H12" s="8"/>
      <c r="I12" s="24">
        <f t="shared" si="3"/>
        <v>0</v>
      </c>
      <c r="J12" s="24">
        <f t="shared" si="4"/>
        <v>0</v>
      </c>
      <c r="K12" s="24">
        <f t="shared" si="5"/>
        <v>0</v>
      </c>
      <c r="L12" s="25" t="str">
        <f t="shared" si="6"/>
        <v>Renta Neta Presunta resultó menor que la Renta Real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2:34" s="5" customFormat="1" ht="61.2" customHeight="1" thickTop="1" thickBot="1" x14ac:dyDescent="0.35">
      <c r="B13" s="16" t="s">
        <v>26</v>
      </c>
      <c r="C13" s="6"/>
      <c r="D13" s="7"/>
      <c r="E13" s="7"/>
      <c r="F13" s="7"/>
      <c r="G13" s="8"/>
      <c r="H13" s="8"/>
      <c r="I13" s="24">
        <f t="shared" si="3"/>
        <v>0</v>
      </c>
      <c r="J13" s="24">
        <f t="shared" si="4"/>
        <v>0</v>
      </c>
      <c r="K13" s="24">
        <f t="shared" si="5"/>
        <v>0</v>
      </c>
      <c r="L13" s="25" t="str">
        <f t="shared" si="6"/>
        <v>Renta Neta Presunta resultó menor que la Renta Real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2:34" s="5" customFormat="1" ht="61.2" customHeight="1" thickTop="1" thickBot="1" x14ac:dyDescent="0.35">
      <c r="B14" s="16" t="s">
        <v>26</v>
      </c>
      <c r="C14" s="6"/>
      <c r="D14" s="7"/>
      <c r="E14" s="7"/>
      <c r="F14" s="7"/>
      <c r="G14" s="8"/>
      <c r="H14" s="8"/>
      <c r="I14" s="24">
        <f t="shared" si="3"/>
        <v>0</v>
      </c>
      <c r="J14" s="24">
        <f t="shared" si="4"/>
        <v>0</v>
      </c>
      <c r="K14" s="24">
        <f t="shared" si="5"/>
        <v>0</v>
      </c>
      <c r="L14" s="25" t="str">
        <f t="shared" si="6"/>
        <v>Renta Neta Presunta resultó menor que la Renta Real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2:34" s="5" customFormat="1" ht="61.2" customHeight="1" thickTop="1" thickBot="1" x14ac:dyDescent="0.35">
      <c r="B15" s="16" t="s">
        <v>26</v>
      </c>
      <c r="C15" s="6"/>
      <c r="D15" s="7"/>
      <c r="E15" s="7"/>
      <c r="F15" s="7"/>
      <c r="G15" s="8"/>
      <c r="H15" s="8"/>
      <c r="I15" s="24">
        <f t="shared" si="3"/>
        <v>0</v>
      </c>
      <c r="J15" s="24">
        <f t="shared" si="4"/>
        <v>0</v>
      </c>
      <c r="K15" s="24">
        <f t="shared" si="5"/>
        <v>0</v>
      </c>
      <c r="L15" s="25" t="str">
        <f t="shared" si="6"/>
        <v>Renta Neta Presunta resultó menor que la Renta Real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2:34" s="5" customFormat="1" ht="61.2" customHeight="1" thickTop="1" thickBot="1" x14ac:dyDescent="0.35">
      <c r="B16" s="16" t="s">
        <v>26</v>
      </c>
      <c r="C16" s="6"/>
      <c r="D16" s="7"/>
      <c r="E16" s="7"/>
      <c r="F16" s="7"/>
      <c r="G16" s="8"/>
      <c r="H16" s="8"/>
      <c r="I16" s="24">
        <f t="shared" si="3"/>
        <v>0</v>
      </c>
      <c r="J16" s="24">
        <f t="shared" si="4"/>
        <v>0</v>
      </c>
      <c r="K16" s="24">
        <f t="shared" si="5"/>
        <v>0</v>
      </c>
      <c r="L16" s="25" t="str">
        <f t="shared" si="6"/>
        <v>Renta Neta Presunta resultó menor que la Renta Real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s="5" customFormat="1" ht="61.2" customHeight="1" thickTop="1" thickBot="1" x14ac:dyDescent="0.35">
      <c r="B17" s="16" t="s">
        <v>26</v>
      </c>
      <c r="C17" s="6"/>
      <c r="D17" s="7"/>
      <c r="E17" s="7"/>
      <c r="F17" s="7"/>
      <c r="G17" s="8"/>
      <c r="H17" s="8"/>
      <c r="I17" s="24">
        <f t="shared" si="3"/>
        <v>0</v>
      </c>
      <c r="J17" s="24">
        <f t="shared" si="4"/>
        <v>0</v>
      </c>
      <c r="K17" s="24">
        <f t="shared" si="5"/>
        <v>0</v>
      </c>
      <c r="L17" s="25" t="str">
        <f t="shared" si="6"/>
        <v>Renta Neta Presunta resultó menor que la Renta Real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s="5" customFormat="1" ht="61.2" customHeight="1" thickTop="1" thickBot="1" x14ac:dyDescent="0.35">
      <c r="B18" s="16" t="s">
        <v>26</v>
      </c>
      <c r="C18" s="6"/>
      <c r="D18" s="7"/>
      <c r="E18" s="7"/>
      <c r="F18" s="7"/>
      <c r="G18" s="8"/>
      <c r="H18" s="8"/>
      <c r="I18" s="24">
        <f t="shared" si="3"/>
        <v>0</v>
      </c>
      <c r="J18" s="24">
        <f t="shared" si="4"/>
        <v>0</v>
      </c>
      <c r="K18" s="24">
        <f t="shared" si="5"/>
        <v>0</v>
      </c>
      <c r="L18" s="25" t="str">
        <f t="shared" si="6"/>
        <v>Renta Neta Presunta resultó menor que la Renta Real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s="5" customFormat="1" ht="61.2" customHeight="1" thickTop="1" thickBot="1" x14ac:dyDescent="0.35">
      <c r="B19" s="16" t="s">
        <v>27</v>
      </c>
      <c r="C19" s="6"/>
      <c r="D19" s="7"/>
      <c r="E19" s="7"/>
      <c r="F19" s="7"/>
      <c r="G19" s="8"/>
      <c r="H19" s="8"/>
      <c r="I19" s="24">
        <f t="shared" si="3"/>
        <v>0</v>
      </c>
      <c r="J19" s="24">
        <f t="shared" si="4"/>
        <v>0</v>
      </c>
      <c r="K19" s="24">
        <f t="shared" si="5"/>
        <v>0</v>
      </c>
      <c r="L19" s="25" t="str">
        <f t="shared" si="6"/>
        <v>Renta Neta Presunta resultó menor que la Renta Real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s="5" customFormat="1" ht="61.2" customHeight="1" thickTop="1" thickBot="1" x14ac:dyDescent="0.35">
      <c r="B20" s="16" t="s">
        <v>27</v>
      </c>
      <c r="C20" s="6"/>
      <c r="D20" s="7"/>
      <c r="E20" s="7"/>
      <c r="F20" s="7"/>
      <c r="G20" s="8"/>
      <c r="H20" s="8"/>
      <c r="I20" s="24">
        <f t="shared" si="3"/>
        <v>0</v>
      </c>
      <c r="J20" s="24">
        <f t="shared" si="4"/>
        <v>0</v>
      </c>
      <c r="K20" s="24">
        <f t="shared" si="5"/>
        <v>0</v>
      </c>
      <c r="L20" s="25" t="str">
        <f t="shared" si="6"/>
        <v>Renta Neta Presunta resultó menor que la Renta Real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s="5" customFormat="1" ht="61.2" customHeight="1" thickTop="1" thickBot="1" x14ac:dyDescent="0.35">
      <c r="B21" s="16" t="s">
        <v>27</v>
      </c>
      <c r="C21" s="6"/>
      <c r="D21" s="7"/>
      <c r="E21" s="7"/>
      <c r="F21" s="7"/>
      <c r="G21" s="8"/>
      <c r="H21" s="8"/>
      <c r="I21" s="24">
        <f t="shared" si="3"/>
        <v>0</v>
      </c>
      <c r="J21" s="24">
        <f t="shared" si="4"/>
        <v>0</v>
      </c>
      <c r="K21" s="24">
        <f t="shared" si="5"/>
        <v>0</v>
      </c>
      <c r="L21" s="25" t="str">
        <f t="shared" si="6"/>
        <v>Renta Neta Presunta resultó menor que la Renta Real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s="5" customFormat="1" ht="61.2" customHeight="1" thickTop="1" thickBot="1" x14ac:dyDescent="0.35">
      <c r="B22" s="16" t="s">
        <v>27</v>
      </c>
      <c r="C22" s="6"/>
      <c r="D22" s="7"/>
      <c r="E22" s="7"/>
      <c r="F22" s="7"/>
      <c r="G22" s="8"/>
      <c r="H22" s="8"/>
      <c r="I22" s="24">
        <f t="shared" si="3"/>
        <v>0</v>
      </c>
      <c r="J22" s="24">
        <f t="shared" si="4"/>
        <v>0</v>
      </c>
      <c r="K22" s="24">
        <f t="shared" si="5"/>
        <v>0</v>
      </c>
      <c r="L22" s="25" t="str">
        <f t="shared" si="6"/>
        <v>Renta Neta Presunta resultó menor que la Renta Real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s="5" customFormat="1" ht="61.2" customHeight="1" thickTop="1" thickBot="1" x14ac:dyDescent="0.35">
      <c r="B23" s="16" t="s">
        <v>27</v>
      </c>
      <c r="C23" s="6"/>
      <c r="D23" s="7"/>
      <c r="E23" s="7"/>
      <c r="F23" s="7"/>
      <c r="G23" s="8"/>
      <c r="H23" s="8"/>
      <c r="I23" s="24">
        <f t="shared" si="3"/>
        <v>0</v>
      </c>
      <c r="J23" s="24">
        <f t="shared" si="4"/>
        <v>0</v>
      </c>
      <c r="K23" s="24">
        <f t="shared" si="5"/>
        <v>0</v>
      </c>
      <c r="L23" s="25" t="str">
        <f t="shared" si="6"/>
        <v>Renta Neta Presunta resultó menor que la Renta Real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s="5" customFormat="1" ht="61.2" customHeight="1" thickTop="1" thickBot="1" x14ac:dyDescent="0.35">
      <c r="B24" s="16" t="s">
        <v>27</v>
      </c>
      <c r="C24" s="6"/>
      <c r="D24" s="7"/>
      <c r="E24" s="7"/>
      <c r="F24" s="7"/>
      <c r="G24" s="8"/>
      <c r="H24" s="8"/>
      <c r="I24" s="24">
        <f t="shared" si="3"/>
        <v>0</v>
      </c>
      <c r="J24" s="24">
        <f t="shared" si="4"/>
        <v>0</v>
      </c>
      <c r="K24" s="24">
        <f t="shared" si="5"/>
        <v>0</v>
      </c>
      <c r="L24" s="25" t="str">
        <f t="shared" si="6"/>
        <v>Renta Neta Presunta resultó menor que la Renta Real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s="5" customFormat="1" ht="61.2" customHeight="1" thickTop="1" thickBot="1" x14ac:dyDescent="0.35">
      <c r="B25" s="16" t="s">
        <v>27</v>
      </c>
      <c r="C25" s="6"/>
      <c r="D25" s="7"/>
      <c r="E25" s="7"/>
      <c r="F25" s="7"/>
      <c r="G25" s="8"/>
      <c r="H25" s="8"/>
      <c r="I25" s="24">
        <f t="shared" si="3"/>
        <v>0</v>
      </c>
      <c r="J25" s="24">
        <f t="shared" si="4"/>
        <v>0</v>
      </c>
      <c r="K25" s="24">
        <f t="shared" si="5"/>
        <v>0</v>
      </c>
      <c r="L25" s="25" t="str">
        <f t="shared" si="6"/>
        <v>Renta Neta Presunta resultó menor que la Renta Real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s="5" customFormat="1" ht="61.2" customHeight="1" thickTop="1" thickBot="1" x14ac:dyDescent="0.35">
      <c r="B26" s="16" t="s">
        <v>27</v>
      </c>
      <c r="C26" s="6"/>
      <c r="D26" s="7"/>
      <c r="E26" s="7"/>
      <c r="F26" s="7"/>
      <c r="G26" s="8"/>
      <c r="H26" s="8"/>
      <c r="I26" s="24">
        <f t="shared" si="3"/>
        <v>0</v>
      </c>
      <c r="J26" s="24">
        <f t="shared" si="4"/>
        <v>0</v>
      </c>
      <c r="K26" s="24">
        <f t="shared" si="5"/>
        <v>0</v>
      </c>
      <c r="L26" s="25" t="str">
        <f t="shared" si="6"/>
        <v>Renta Neta Presunta resultó menor que la Renta Real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s="5" customFormat="1" ht="61.2" customHeight="1" thickTop="1" thickBot="1" x14ac:dyDescent="0.35">
      <c r="B27" s="16" t="s">
        <v>27</v>
      </c>
      <c r="C27" s="6"/>
      <c r="D27" s="7"/>
      <c r="E27" s="7"/>
      <c r="F27" s="7"/>
      <c r="G27" s="8"/>
      <c r="H27" s="8"/>
      <c r="I27" s="24">
        <f t="shared" si="3"/>
        <v>0</v>
      </c>
      <c r="J27" s="24">
        <f t="shared" si="4"/>
        <v>0</v>
      </c>
      <c r="K27" s="24">
        <f t="shared" si="5"/>
        <v>0</v>
      </c>
      <c r="L27" s="25" t="str">
        <f t="shared" si="6"/>
        <v>Renta Neta Presunta resultó menor que la Renta Real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s="5" customFormat="1" ht="61.2" customHeight="1" thickTop="1" thickBot="1" x14ac:dyDescent="0.35">
      <c r="B28" s="16" t="s">
        <v>27</v>
      </c>
      <c r="C28" s="6"/>
      <c r="D28" s="7"/>
      <c r="E28" s="7"/>
      <c r="F28" s="7"/>
      <c r="G28" s="8"/>
      <c r="H28" s="8"/>
      <c r="I28" s="24">
        <f t="shared" si="3"/>
        <v>0</v>
      </c>
      <c r="J28" s="24">
        <f t="shared" si="4"/>
        <v>0</v>
      </c>
      <c r="K28" s="24">
        <f t="shared" si="5"/>
        <v>0</v>
      </c>
      <c r="L28" s="25" t="str">
        <f t="shared" si="6"/>
        <v>Renta Neta Presunta resultó menor que la Renta Real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s="5" customFormat="1" ht="61.2" customHeight="1" thickTop="1" thickBot="1" x14ac:dyDescent="0.35">
      <c r="B29" s="16" t="s">
        <v>28</v>
      </c>
      <c r="C29" s="6"/>
      <c r="D29" s="7"/>
      <c r="E29" s="7"/>
      <c r="F29" s="7"/>
      <c r="G29" s="8"/>
      <c r="H29" s="8"/>
      <c r="I29" s="24">
        <f t="shared" si="3"/>
        <v>0</v>
      </c>
      <c r="J29" s="24">
        <f t="shared" si="4"/>
        <v>0</v>
      </c>
      <c r="K29" s="24">
        <f t="shared" si="5"/>
        <v>0</v>
      </c>
      <c r="L29" s="25" t="str">
        <f t="shared" si="6"/>
        <v>Renta Neta Presunta resultó menor que la Renta Real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s="5" customFormat="1" ht="61.2" customHeight="1" thickTop="1" thickBot="1" x14ac:dyDescent="0.35">
      <c r="B30" s="16" t="s">
        <v>28</v>
      </c>
      <c r="C30" s="6"/>
      <c r="D30" s="7"/>
      <c r="E30" s="7"/>
      <c r="F30" s="7"/>
      <c r="G30" s="8"/>
      <c r="H30" s="8"/>
      <c r="I30" s="24">
        <f t="shared" si="3"/>
        <v>0</v>
      </c>
      <c r="J30" s="24">
        <f t="shared" si="4"/>
        <v>0</v>
      </c>
      <c r="K30" s="24">
        <f t="shared" si="5"/>
        <v>0</v>
      </c>
      <c r="L30" s="25" t="str">
        <f t="shared" si="6"/>
        <v>Renta Neta Presunta resultó menor que la Renta Real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s="5" customFormat="1" ht="61.2" customHeight="1" thickTop="1" thickBot="1" x14ac:dyDescent="0.35">
      <c r="B31" s="16" t="s">
        <v>28</v>
      </c>
      <c r="C31" s="6"/>
      <c r="D31" s="7"/>
      <c r="E31" s="7"/>
      <c r="F31" s="7"/>
      <c r="G31" s="8"/>
      <c r="H31" s="8"/>
      <c r="I31" s="24">
        <f t="shared" si="3"/>
        <v>0</v>
      </c>
      <c r="J31" s="24">
        <f t="shared" si="4"/>
        <v>0</v>
      </c>
      <c r="K31" s="24">
        <f t="shared" si="5"/>
        <v>0</v>
      </c>
      <c r="L31" s="25" t="str">
        <f t="shared" si="6"/>
        <v>Renta Neta Presunta resultó menor que la Renta Real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s="5" customFormat="1" ht="61.2" customHeight="1" thickTop="1" thickBot="1" x14ac:dyDescent="0.35">
      <c r="B32" s="16" t="s">
        <v>28</v>
      </c>
      <c r="C32" s="6"/>
      <c r="D32" s="7"/>
      <c r="E32" s="7"/>
      <c r="F32" s="7"/>
      <c r="G32" s="8"/>
      <c r="H32" s="8"/>
      <c r="I32" s="24">
        <f t="shared" si="0"/>
        <v>0</v>
      </c>
      <c r="J32" s="24">
        <f t="shared" si="1"/>
        <v>0</v>
      </c>
      <c r="K32" s="24">
        <f t="shared" si="2"/>
        <v>0</v>
      </c>
      <c r="L32" s="25" t="str">
        <f t="shared" si="6"/>
        <v>Renta Neta Presunta resultó menor que la Renta Real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s="5" customFormat="1" ht="61.2" customHeight="1" thickTop="1" thickBot="1" x14ac:dyDescent="0.35">
      <c r="B33" s="16" t="s">
        <v>28</v>
      </c>
      <c r="C33" s="6"/>
      <c r="D33" s="7"/>
      <c r="E33" s="7"/>
      <c r="F33" s="7"/>
      <c r="G33" s="8"/>
      <c r="H33" s="8"/>
      <c r="I33" s="24">
        <f t="shared" si="0"/>
        <v>0</v>
      </c>
      <c r="J33" s="24">
        <f t="shared" si="1"/>
        <v>0</v>
      </c>
      <c r="K33" s="24">
        <f t="shared" si="2"/>
        <v>0</v>
      </c>
      <c r="L33" s="25" t="str">
        <f t="shared" si="6"/>
        <v>Renta Neta Presunta resultó menor que la Renta Real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s="5" customFormat="1" ht="61.2" customHeight="1" thickTop="1" thickBot="1" x14ac:dyDescent="0.35">
      <c r="B34" s="16" t="s">
        <v>28</v>
      </c>
      <c r="C34" s="6"/>
      <c r="D34" s="7"/>
      <c r="E34" s="7"/>
      <c r="F34" s="7"/>
      <c r="G34" s="8"/>
      <c r="H34" s="8"/>
      <c r="I34" s="24">
        <f t="shared" si="0"/>
        <v>0</v>
      </c>
      <c r="J34" s="24">
        <f t="shared" si="1"/>
        <v>0</v>
      </c>
      <c r="K34" s="24">
        <f t="shared" si="2"/>
        <v>0</v>
      </c>
      <c r="L34" s="25" t="str">
        <f t="shared" si="6"/>
        <v>Renta Neta Presunta resultó menor que la Renta Real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2:34" s="5" customFormat="1" ht="61.2" customHeight="1" thickTop="1" thickBot="1" x14ac:dyDescent="0.35">
      <c r="B35" s="16" t="s">
        <v>28</v>
      </c>
      <c r="C35" s="6"/>
      <c r="D35" s="7"/>
      <c r="E35" s="7"/>
      <c r="F35" s="7"/>
      <c r="G35" s="8"/>
      <c r="H35" s="8"/>
      <c r="I35" s="24">
        <f t="shared" si="0"/>
        <v>0</v>
      </c>
      <c r="J35" s="24">
        <f t="shared" si="1"/>
        <v>0</v>
      </c>
      <c r="K35" s="24">
        <f t="shared" si="2"/>
        <v>0</v>
      </c>
      <c r="L35" s="25" t="str">
        <f t="shared" si="6"/>
        <v>Renta Neta Presunta resultó menor que la Renta Real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2:34" s="5" customFormat="1" ht="61.2" customHeight="1" thickTop="1" thickBot="1" x14ac:dyDescent="0.35">
      <c r="B36" s="16" t="s">
        <v>28</v>
      </c>
      <c r="C36" s="6"/>
      <c r="D36" s="7"/>
      <c r="E36" s="7"/>
      <c r="F36" s="7"/>
      <c r="G36" s="8"/>
      <c r="H36" s="8"/>
      <c r="I36" s="24">
        <f>MAX(G36-H36,0)</f>
        <v>0</v>
      </c>
      <c r="J36" s="24">
        <f t="shared" si="1"/>
        <v>0</v>
      </c>
      <c r="K36" s="24">
        <f t="shared" si="2"/>
        <v>0</v>
      </c>
      <c r="L36" s="25" t="str">
        <f t="shared" si="6"/>
        <v>Renta Neta Presunta resultó menor que la Renta Real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s="5" customFormat="1" ht="61.2" customHeight="1" thickTop="1" thickBot="1" x14ac:dyDescent="0.35">
      <c r="B37" s="16" t="s">
        <v>28</v>
      </c>
      <c r="C37" s="6"/>
      <c r="D37" s="7"/>
      <c r="E37" s="7"/>
      <c r="F37" s="7"/>
      <c r="G37" s="8"/>
      <c r="H37" s="8"/>
      <c r="I37" s="24">
        <f t="shared" si="0"/>
        <v>0</v>
      </c>
      <c r="J37" s="24">
        <f t="shared" si="1"/>
        <v>0</v>
      </c>
      <c r="K37" s="24">
        <f t="shared" si="2"/>
        <v>0</v>
      </c>
      <c r="L37" s="25" t="str">
        <f t="shared" si="6"/>
        <v>Renta Neta Presunta resultó menor que la Renta Real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s="5" customFormat="1" ht="61.2" customHeight="1" thickTop="1" thickBot="1" x14ac:dyDescent="0.35">
      <c r="B38" s="16" t="s">
        <v>28</v>
      </c>
      <c r="C38" s="6"/>
      <c r="D38" s="7"/>
      <c r="E38" s="7"/>
      <c r="F38" s="7"/>
      <c r="G38" s="8"/>
      <c r="H38" s="8"/>
      <c r="I38" s="24">
        <f t="shared" si="0"/>
        <v>0</v>
      </c>
      <c r="J38" s="24">
        <f t="shared" si="1"/>
        <v>0</v>
      </c>
      <c r="K38" s="24">
        <f t="shared" si="2"/>
        <v>0</v>
      </c>
      <c r="L38" s="25" t="str">
        <f t="shared" si="6"/>
        <v>Renta Neta Presunta resultó menor que la Renta Real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ht="61.2" customHeight="1" thickTop="1" thickBot="1" x14ac:dyDescent="0.35">
      <c r="B39" s="16" t="s">
        <v>29</v>
      </c>
      <c r="C39" s="6"/>
      <c r="D39" s="7"/>
      <c r="E39" s="7"/>
      <c r="F39" s="7"/>
      <c r="G39" s="8"/>
      <c r="H39" s="8"/>
      <c r="I39" s="24">
        <f t="shared" si="0"/>
        <v>0</v>
      </c>
      <c r="J39" s="24">
        <f t="shared" si="1"/>
        <v>0</v>
      </c>
      <c r="K39" s="24">
        <f t="shared" si="2"/>
        <v>0</v>
      </c>
      <c r="L39" s="25" t="str">
        <f t="shared" si="6"/>
        <v>Renta Neta Presunta resultó menor que la Renta Real</v>
      </c>
    </row>
    <row r="40" spans="2:34" ht="61.2" customHeight="1" thickTop="1" thickBot="1" x14ac:dyDescent="0.35">
      <c r="B40" s="16" t="s">
        <v>29</v>
      </c>
      <c r="C40" s="6"/>
      <c r="D40" s="7"/>
      <c r="E40" s="7"/>
      <c r="F40" s="7"/>
      <c r="G40" s="8"/>
      <c r="H40" s="8"/>
      <c r="I40" s="24">
        <f t="shared" si="0"/>
        <v>0</v>
      </c>
      <c r="J40" s="24">
        <f t="shared" si="1"/>
        <v>0</v>
      </c>
      <c r="K40" s="24">
        <f t="shared" si="2"/>
        <v>0</v>
      </c>
      <c r="L40" s="25" t="str">
        <f t="shared" si="6"/>
        <v>Renta Neta Presunta resultó menor que la Renta Real</v>
      </c>
    </row>
    <row r="41" spans="2:34" ht="61.2" customHeight="1" thickTop="1" thickBot="1" x14ac:dyDescent="0.35">
      <c r="B41" s="16" t="s">
        <v>29</v>
      </c>
      <c r="C41" s="6"/>
      <c r="D41" s="7"/>
      <c r="E41" s="7"/>
      <c r="F41" s="7"/>
      <c r="G41" s="8"/>
      <c r="H41" s="8"/>
      <c r="I41" s="24">
        <f t="shared" si="0"/>
        <v>0</v>
      </c>
      <c r="J41" s="24">
        <f t="shared" si="1"/>
        <v>0</v>
      </c>
      <c r="K41" s="24">
        <f t="shared" si="2"/>
        <v>0</v>
      </c>
      <c r="L41" s="25" t="str">
        <f t="shared" si="6"/>
        <v>Renta Neta Presunta resultó menor que la Renta Real</v>
      </c>
    </row>
    <row r="42" spans="2:34" ht="61.2" customHeight="1" thickTop="1" thickBot="1" x14ac:dyDescent="0.35">
      <c r="B42" s="16" t="s">
        <v>29</v>
      </c>
      <c r="C42" s="6"/>
      <c r="D42" s="7"/>
      <c r="E42" s="7"/>
      <c r="F42" s="7"/>
      <c r="G42" s="8"/>
      <c r="H42" s="8"/>
      <c r="I42" s="24">
        <f t="shared" si="0"/>
        <v>0</v>
      </c>
      <c r="J42" s="24">
        <f t="shared" si="1"/>
        <v>0</v>
      </c>
      <c r="K42" s="24">
        <f t="shared" si="2"/>
        <v>0</v>
      </c>
      <c r="L42" s="25" t="str">
        <f t="shared" si="6"/>
        <v>Renta Neta Presunta resultó menor que la Renta Real</v>
      </c>
    </row>
    <row r="43" spans="2:34" ht="61.2" customHeight="1" thickTop="1" thickBot="1" x14ac:dyDescent="0.35">
      <c r="B43" s="16" t="s">
        <v>29</v>
      </c>
      <c r="C43" s="6"/>
      <c r="D43" s="7"/>
      <c r="E43" s="7"/>
      <c r="F43" s="7"/>
      <c r="G43" s="8"/>
      <c r="H43" s="8"/>
      <c r="I43" s="24">
        <f t="shared" si="0"/>
        <v>0</v>
      </c>
      <c r="J43" s="24">
        <f t="shared" si="1"/>
        <v>0</v>
      </c>
      <c r="K43" s="24">
        <f t="shared" si="2"/>
        <v>0</v>
      </c>
      <c r="L43" s="25" t="str">
        <f t="shared" si="6"/>
        <v>Renta Neta Presunta resultó menor que la Renta Real</v>
      </c>
    </row>
    <row r="44" spans="2:34" ht="61.2" customHeight="1" thickTop="1" thickBot="1" x14ac:dyDescent="0.35">
      <c r="B44" s="16" t="s">
        <v>29</v>
      </c>
      <c r="C44" s="6"/>
      <c r="D44" s="7"/>
      <c r="E44" s="7"/>
      <c r="F44" s="7"/>
      <c r="G44" s="8"/>
      <c r="H44" s="8"/>
      <c r="I44" s="24">
        <f t="shared" si="0"/>
        <v>0</v>
      </c>
      <c r="J44" s="24">
        <f t="shared" si="1"/>
        <v>0</v>
      </c>
      <c r="K44" s="24">
        <f t="shared" si="2"/>
        <v>0</v>
      </c>
      <c r="L44" s="25" t="str">
        <f t="shared" si="6"/>
        <v>Renta Neta Presunta resultó menor que la Renta Real</v>
      </c>
    </row>
    <row r="45" spans="2:34" ht="61.2" customHeight="1" thickTop="1" thickBot="1" x14ac:dyDescent="0.35">
      <c r="B45" s="16" t="s">
        <v>29</v>
      </c>
      <c r="C45" s="6"/>
      <c r="D45" s="7"/>
      <c r="E45" s="7"/>
      <c r="F45" s="7"/>
      <c r="G45" s="8"/>
      <c r="H45" s="8"/>
      <c r="I45" s="24">
        <f t="shared" si="0"/>
        <v>0</v>
      </c>
      <c r="J45" s="24">
        <f t="shared" si="1"/>
        <v>0</v>
      </c>
      <c r="K45" s="24">
        <f t="shared" si="2"/>
        <v>0</v>
      </c>
      <c r="L45" s="25" t="str">
        <f t="shared" si="6"/>
        <v>Renta Neta Presunta resultó menor que la Renta Real</v>
      </c>
    </row>
    <row r="46" spans="2:34" ht="61.2" customHeight="1" thickTop="1" thickBot="1" x14ac:dyDescent="0.35">
      <c r="B46" s="16" t="s">
        <v>29</v>
      </c>
      <c r="C46" s="6"/>
      <c r="D46" s="7"/>
      <c r="E46" s="7"/>
      <c r="F46" s="7"/>
      <c r="G46" s="8"/>
      <c r="H46" s="8"/>
      <c r="I46" s="24">
        <f t="shared" si="0"/>
        <v>0</v>
      </c>
      <c r="J46" s="24">
        <f t="shared" si="1"/>
        <v>0</v>
      </c>
      <c r="K46" s="24">
        <f t="shared" si="2"/>
        <v>0</v>
      </c>
      <c r="L46" s="25" t="str">
        <f t="shared" si="6"/>
        <v>Renta Neta Presunta resultó menor que la Renta Real</v>
      </c>
    </row>
    <row r="47" spans="2:34" ht="61.2" customHeight="1" thickTop="1" thickBot="1" x14ac:dyDescent="0.35">
      <c r="B47" s="20" t="s">
        <v>29</v>
      </c>
      <c r="C47" s="21"/>
      <c r="D47" s="22"/>
      <c r="E47" s="22"/>
      <c r="F47" s="22"/>
      <c r="G47" s="23"/>
      <c r="H47" s="23"/>
      <c r="I47" s="26">
        <f t="shared" si="0"/>
        <v>0</v>
      </c>
      <c r="J47" s="26">
        <f t="shared" si="1"/>
        <v>0</v>
      </c>
      <c r="K47" s="26">
        <f t="shared" si="2"/>
        <v>0</v>
      </c>
      <c r="L47" s="25" t="str">
        <f t="shared" si="6"/>
        <v>Renta Neta Presunta resultó menor que la Renta Real</v>
      </c>
    </row>
    <row r="48" spans="2:34" ht="15" thickTop="1" x14ac:dyDescent="0.3"/>
    <row r="49" spans="2:12" ht="33" customHeight="1" x14ac:dyDescent="0.3"/>
    <row r="50" spans="2:12" ht="59.4" customHeight="1" thickBot="1" x14ac:dyDescent="0.35">
      <c r="B50" s="39" t="s">
        <v>57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2:12" ht="19.2" customHeight="1" thickTop="1" thickBot="1" x14ac:dyDescent="0.35">
      <c r="B51" s="33" t="s">
        <v>53</v>
      </c>
      <c r="C51" s="34"/>
      <c r="D51" s="34"/>
      <c r="E51" s="34"/>
      <c r="F51" s="34"/>
      <c r="G51" s="34"/>
      <c r="H51" s="34"/>
      <c r="I51" s="34"/>
      <c r="J51" s="34"/>
      <c r="K51" s="34"/>
      <c r="L51" s="35"/>
    </row>
    <row r="52" spans="2:12" ht="18.600000000000001" customHeight="1" thickTop="1" thickBot="1" x14ac:dyDescent="0.35">
      <c r="B52" s="36" t="s">
        <v>54</v>
      </c>
      <c r="C52" s="37"/>
      <c r="D52" s="37"/>
      <c r="E52" s="37"/>
      <c r="F52" s="37"/>
      <c r="G52" s="37"/>
      <c r="H52" s="37"/>
      <c r="I52" s="37"/>
      <c r="J52" s="37"/>
      <c r="K52" s="37"/>
      <c r="L52" s="38"/>
    </row>
    <row r="53" spans="2:12" ht="31.8" customHeight="1" thickTop="1" thickBot="1" x14ac:dyDescent="0.45">
      <c r="B53" s="40" t="s">
        <v>45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</row>
    <row r="54" spans="2:12" ht="94.8" customHeight="1" thickTop="1" thickBot="1" x14ac:dyDescent="0.35">
      <c r="B54" s="58" t="s">
        <v>51</v>
      </c>
      <c r="C54" s="59"/>
      <c r="D54" s="29" t="s">
        <v>41</v>
      </c>
      <c r="E54" s="29" t="s">
        <v>42</v>
      </c>
      <c r="F54" s="29" t="s">
        <v>43</v>
      </c>
      <c r="G54" s="29" t="s">
        <v>8</v>
      </c>
      <c r="H54" s="29" t="s">
        <v>52</v>
      </c>
      <c r="I54" s="29" t="s">
        <v>46</v>
      </c>
      <c r="J54" s="29" t="s">
        <v>44</v>
      </c>
    </row>
    <row r="55" spans="2:12" ht="70.2" customHeight="1" thickTop="1" thickBot="1" x14ac:dyDescent="0.35">
      <c r="B55" s="60" t="s">
        <v>40</v>
      </c>
      <c r="C55" s="61"/>
      <c r="D55" s="7"/>
      <c r="E55" s="7"/>
      <c r="F55" s="7"/>
      <c r="G55" s="8"/>
      <c r="H55" s="8"/>
      <c r="I55" s="24">
        <f>IF(G55&gt;=H55,H55+((G55-H55)*30%),H55)</f>
        <v>0</v>
      </c>
      <c r="J55" s="30" t="str">
        <f>IF(G55&gt;H55,"Renta Neta imponible cuando el Precio de Venta es mayor que el Costo Deducido","Renta Neta imponible cuando el Precio de Venta es menor o igual que el Costo Deducido")</f>
        <v>Renta Neta imponible cuando el Precio de Venta es menor o igual que el Costo Deducido</v>
      </c>
    </row>
    <row r="56" spans="2:12" ht="64.8" customHeight="1" thickTop="1" thickBot="1" x14ac:dyDescent="0.35">
      <c r="B56" s="60" t="s">
        <v>40</v>
      </c>
      <c r="C56" s="61"/>
      <c r="D56" s="7"/>
      <c r="E56" s="7"/>
      <c r="F56" s="7"/>
      <c r="G56" s="8"/>
      <c r="H56" s="8"/>
      <c r="I56" s="24">
        <f>IF(G56&gt;=H56,H56+((G56-H56)*30%),H56)</f>
        <v>0</v>
      </c>
      <c r="J56" s="30" t="str">
        <f t="shared" ref="J56:J60" si="7">IF(G56&gt;H56,"Renta Neta imponible cuando el Precio de Venta es mayor que el Costo Deducido","Renta Neta imponible cuando el Precio de Venta es menor o igual que el Costo Deducido")</f>
        <v>Renta Neta imponible cuando el Precio de Venta es menor o igual que el Costo Deducido</v>
      </c>
    </row>
    <row r="57" spans="2:12" ht="64.8" customHeight="1" thickTop="1" thickBot="1" x14ac:dyDescent="0.35">
      <c r="B57" s="60" t="s">
        <v>40</v>
      </c>
      <c r="C57" s="61"/>
      <c r="D57" s="7"/>
      <c r="E57" s="7"/>
      <c r="F57" s="7"/>
      <c r="G57" s="8"/>
      <c r="H57" s="8"/>
      <c r="I57" s="24">
        <f>IF(G57&gt;=H57,H57+((G57-H57)*30%),H57)</f>
        <v>0</v>
      </c>
      <c r="J57" s="30" t="str">
        <f t="shared" si="7"/>
        <v>Renta Neta imponible cuando el Precio de Venta es menor o igual que el Costo Deducido</v>
      </c>
    </row>
    <row r="58" spans="2:12" ht="64.8" customHeight="1" thickTop="1" thickBot="1" x14ac:dyDescent="0.35">
      <c r="B58" s="60" t="s">
        <v>40</v>
      </c>
      <c r="C58" s="61"/>
      <c r="D58" s="7"/>
      <c r="E58" s="7"/>
      <c r="F58" s="7"/>
      <c r="G58" s="8"/>
      <c r="H58" s="8"/>
      <c r="I58" s="24">
        <f t="shared" ref="I58:I61" si="8">IF(G58&gt;=H58,H58+((G58-H58)*30%),H58)</f>
        <v>0</v>
      </c>
      <c r="J58" s="30" t="str">
        <f t="shared" si="7"/>
        <v>Renta Neta imponible cuando el Precio de Venta es menor o igual que el Costo Deducido</v>
      </c>
    </row>
    <row r="59" spans="2:12" ht="64.8" customHeight="1" thickTop="1" thickBot="1" x14ac:dyDescent="0.35">
      <c r="B59" s="60" t="s">
        <v>40</v>
      </c>
      <c r="C59" s="61"/>
      <c r="D59" s="7"/>
      <c r="E59" s="7"/>
      <c r="F59" s="7"/>
      <c r="G59" s="8"/>
      <c r="H59" s="8"/>
      <c r="I59" s="24">
        <f t="shared" si="8"/>
        <v>0</v>
      </c>
      <c r="J59" s="30" t="str">
        <f t="shared" si="7"/>
        <v>Renta Neta imponible cuando el Precio de Venta es menor o igual que el Costo Deducido</v>
      </c>
    </row>
    <row r="60" spans="2:12" ht="64.8" customHeight="1" thickTop="1" thickBot="1" x14ac:dyDescent="0.35">
      <c r="B60" s="60" t="s">
        <v>40</v>
      </c>
      <c r="C60" s="61"/>
      <c r="D60" s="7"/>
      <c r="E60" s="7"/>
      <c r="F60" s="7"/>
      <c r="G60" s="8"/>
      <c r="H60" s="8"/>
      <c r="I60" s="24">
        <f t="shared" si="8"/>
        <v>0</v>
      </c>
      <c r="J60" s="30" t="str">
        <f t="shared" si="7"/>
        <v>Renta Neta imponible cuando el Precio de Venta es menor o igual que el Costo Deducido</v>
      </c>
    </row>
    <row r="61" spans="2:12" ht="64.8" customHeight="1" thickTop="1" thickBot="1" x14ac:dyDescent="0.35">
      <c r="B61" s="60" t="s">
        <v>40</v>
      </c>
      <c r="C61" s="61"/>
      <c r="D61" s="7"/>
      <c r="E61" s="7"/>
      <c r="F61" s="7"/>
      <c r="G61" s="8"/>
      <c r="H61" s="8"/>
      <c r="I61" s="24">
        <f t="shared" si="8"/>
        <v>0</v>
      </c>
      <c r="J61" s="30" t="str">
        <f>IF(G61&gt;H61,"Renta Neta imponible cuando el Precio de Venta es mayor que el Costo Deducido","Renta Neta imponible cuando el Precio de Venta es menor o igual que el Costo Deducido")</f>
        <v>Renta Neta imponible cuando el Precio de Venta es menor o igual que el Costo Deducido</v>
      </c>
    </row>
    <row r="62" spans="2:12" ht="15" thickTop="1" x14ac:dyDescent="0.3">
      <c r="G62" s="31"/>
      <c r="H62" s="31"/>
      <c r="I62" s="31"/>
      <c r="K62" s="32"/>
    </row>
    <row r="63" spans="2:12" ht="36.6" customHeight="1" thickBot="1" x14ac:dyDescent="0.45">
      <c r="B63" s="53" t="s">
        <v>38</v>
      </c>
      <c r="C63" s="53"/>
      <c r="D63" s="53"/>
      <c r="E63" s="53"/>
      <c r="F63" s="53"/>
      <c r="G63" s="53"/>
      <c r="H63" s="53"/>
      <c r="I63" s="53"/>
      <c r="J63" s="53"/>
      <c r="K63" s="53"/>
    </row>
    <row r="64" spans="2:12" ht="18.600000000000001" customHeight="1" thickTop="1" thickBot="1" x14ac:dyDescent="0.35">
      <c r="B64" s="33" t="s">
        <v>25</v>
      </c>
      <c r="C64" s="34"/>
      <c r="D64" s="34"/>
      <c r="E64" s="34"/>
      <c r="F64" s="34"/>
      <c r="G64" s="34"/>
      <c r="H64" s="34"/>
      <c r="I64" s="34"/>
      <c r="J64" s="34"/>
      <c r="K64" s="35"/>
      <c r="L64" s="12"/>
    </row>
    <row r="65" spans="2:12" ht="18.600000000000001" customHeight="1" thickTop="1" thickBot="1" x14ac:dyDescent="0.35">
      <c r="B65" s="42" t="s">
        <v>49</v>
      </c>
      <c r="C65" s="43"/>
      <c r="D65" s="43"/>
      <c r="E65" s="43"/>
      <c r="F65" s="43"/>
      <c r="G65" s="43"/>
      <c r="H65" s="43"/>
      <c r="I65" s="43"/>
      <c r="J65" s="43"/>
      <c r="K65" s="44"/>
      <c r="L65" s="12"/>
    </row>
    <row r="66" spans="2:12" ht="18.600000000000001" customHeight="1" thickTop="1" thickBot="1" x14ac:dyDescent="0.35">
      <c r="B66" s="55" t="s">
        <v>50</v>
      </c>
      <c r="C66" s="56"/>
      <c r="D66" s="56"/>
      <c r="E66" s="56"/>
      <c r="F66" s="56"/>
      <c r="G66" s="56"/>
      <c r="H66" s="56"/>
      <c r="I66" s="56"/>
      <c r="J66" s="56"/>
      <c r="K66" s="57"/>
      <c r="L66" s="13"/>
    </row>
    <row r="67" spans="2:12" ht="18.600000000000001" customHeight="1" thickTop="1" x14ac:dyDescent="0.35">
      <c r="B67" s="10"/>
      <c r="C67" s="9"/>
      <c r="D67" s="9"/>
      <c r="E67" s="9"/>
      <c r="F67" s="9"/>
      <c r="G67" s="9"/>
      <c r="H67" s="9"/>
      <c r="I67" s="9"/>
      <c r="J67" s="9"/>
      <c r="K67" s="9"/>
    </row>
    <row r="68" spans="2:12" ht="72.599999999999994" thickBot="1" x14ac:dyDescent="0.35">
      <c r="B68" s="18" t="s">
        <v>15</v>
      </c>
      <c r="C68" s="19" t="s">
        <v>16</v>
      </c>
      <c r="D68" s="19" t="s">
        <v>17</v>
      </c>
      <c r="E68" s="19" t="s">
        <v>18</v>
      </c>
      <c r="F68" s="19" t="s">
        <v>3</v>
      </c>
      <c r="G68" s="19" t="s">
        <v>2</v>
      </c>
      <c r="H68" s="19" t="s">
        <v>5</v>
      </c>
      <c r="I68" s="19" t="s">
        <v>9</v>
      </c>
      <c r="J68" s="19" t="s">
        <v>7</v>
      </c>
      <c r="K68" s="27" t="s">
        <v>34</v>
      </c>
    </row>
    <row r="69" spans="2:12" ht="67.2" customHeight="1" thickTop="1" thickBot="1" x14ac:dyDescent="0.35">
      <c r="B69" s="16" t="s">
        <v>30</v>
      </c>
      <c r="C69" s="6"/>
      <c r="D69" s="7"/>
      <c r="E69" s="7"/>
      <c r="F69" s="8"/>
      <c r="G69" s="8"/>
      <c r="H69" s="8">
        <f>MAX(F69-G69,0)</f>
        <v>0</v>
      </c>
      <c r="I69" s="8">
        <f>F69*50%</f>
        <v>0</v>
      </c>
      <c r="J69" s="8">
        <f>MIN(H69,I69)</f>
        <v>0</v>
      </c>
      <c r="K69" s="17" t="str">
        <f>IF(I69&lt;=H69,"Renta Neta Presunta resultó menor que la Renta Real",IF(F69&gt;G69,"Renta Neta Real resultó menor que la Renta Presunta. Precio del Arrendamiento es mayor que los Gastos","Renta Neta Real resultó menor que la Renta Presunta. Precio del Arrendamiento es menor o igual que los Gastos"))</f>
        <v>Renta Neta Presunta resultó menor que la Renta Real</v>
      </c>
    </row>
    <row r="70" spans="2:12" ht="67.2" customHeight="1" thickTop="1" thickBot="1" x14ac:dyDescent="0.35">
      <c r="B70" s="16" t="s">
        <v>30</v>
      </c>
      <c r="C70" s="6"/>
      <c r="D70" s="7"/>
      <c r="E70" s="7"/>
      <c r="F70" s="8"/>
      <c r="G70" s="8"/>
      <c r="H70" s="8">
        <f t="shared" ref="H70:H90" si="9">MAX(F70-G70,0)</f>
        <v>0</v>
      </c>
      <c r="I70" s="8">
        <f t="shared" ref="I70:I90" si="10">F70*50%</f>
        <v>0</v>
      </c>
      <c r="J70" s="8">
        <f t="shared" ref="J70:J90" si="11">MIN(H70,I70)</f>
        <v>0</v>
      </c>
      <c r="K70" s="17" t="str">
        <f t="shared" ref="K69:K92" si="12">IF(I70&lt;=H70,"Renta Neta Presunta resultó menor que la Renta Real",IF(F70&gt;G70,"Renta Neta Real resultó menor que la Renta Presunta. Precio del Arrendamiento es mayor que los Gastos","Renta Neta Real resultó menor que la Renta Presunta. Precio del Arrendamiento es menor o igual que los Gastos"))</f>
        <v>Renta Neta Presunta resultó menor que la Renta Real</v>
      </c>
    </row>
    <row r="71" spans="2:12" ht="67.2" customHeight="1" thickTop="1" thickBot="1" x14ac:dyDescent="0.35">
      <c r="B71" s="16" t="s">
        <v>30</v>
      </c>
      <c r="C71" s="6"/>
      <c r="D71" s="7"/>
      <c r="E71" s="7"/>
      <c r="F71" s="8"/>
      <c r="G71" s="8"/>
      <c r="H71" s="8">
        <f t="shared" si="9"/>
        <v>0</v>
      </c>
      <c r="I71" s="8">
        <f t="shared" si="10"/>
        <v>0</v>
      </c>
      <c r="J71" s="8">
        <f t="shared" si="11"/>
        <v>0</v>
      </c>
      <c r="K71" s="17" t="str">
        <f t="shared" si="12"/>
        <v>Renta Neta Presunta resultó menor que la Renta Real</v>
      </c>
    </row>
    <row r="72" spans="2:12" ht="67.2" customHeight="1" thickTop="1" thickBot="1" x14ac:dyDescent="0.35">
      <c r="B72" s="16" t="s">
        <v>30</v>
      </c>
      <c r="C72" s="6"/>
      <c r="D72" s="7"/>
      <c r="E72" s="7"/>
      <c r="F72" s="8"/>
      <c r="G72" s="8"/>
      <c r="H72" s="8">
        <f t="shared" si="9"/>
        <v>0</v>
      </c>
      <c r="I72" s="8">
        <f t="shared" si="10"/>
        <v>0</v>
      </c>
      <c r="J72" s="8">
        <f t="shared" si="11"/>
        <v>0</v>
      </c>
      <c r="K72" s="17" t="str">
        <f t="shared" si="12"/>
        <v>Renta Neta Presunta resultó menor que la Renta Real</v>
      </c>
    </row>
    <row r="73" spans="2:12" ht="67.2" customHeight="1" thickTop="1" thickBot="1" x14ac:dyDescent="0.35">
      <c r="B73" s="16" t="s">
        <v>30</v>
      </c>
      <c r="C73" s="6"/>
      <c r="D73" s="7"/>
      <c r="E73" s="7"/>
      <c r="F73" s="8"/>
      <c r="G73" s="8"/>
      <c r="H73" s="8">
        <f t="shared" si="9"/>
        <v>0</v>
      </c>
      <c r="I73" s="8">
        <f t="shared" si="10"/>
        <v>0</v>
      </c>
      <c r="J73" s="8">
        <f t="shared" si="11"/>
        <v>0</v>
      </c>
      <c r="K73" s="17" t="str">
        <f t="shared" si="12"/>
        <v>Renta Neta Presunta resultó menor que la Renta Real</v>
      </c>
    </row>
    <row r="74" spans="2:12" ht="67.2" customHeight="1" thickTop="1" thickBot="1" x14ac:dyDescent="0.35">
      <c r="B74" s="16" t="s">
        <v>30</v>
      </c>
      <c r="C74" s="6"/>
      <c r="D74" s="7"/>
      <c r="E74" s="7"/>
      <c r="F74" s="8"/>
      <c r="G74" s="8"/>
      <c r="H74" s="8">
        <f t="shared" si="9"/>
        <v>0</v>
      </c>
      <c r="I74" s="8">
        <f t="shared" si="10"/>
        <v>0</v>
      </c>
      <c r="J74" s="8">
        <f t="shared" si="11"/>
        <v>0</v>
      </c>
      <c r="K74" s="17" t="str">
        <f t="shared" si="12"/>
        <v>Renta Neta Presunta resultó menor que la Renta Real</v>
      </c>
    </row>
    <row r="75" spans="2:12" ht="67.2" customHeight="1" thickTop="1" thickBot="1" x14ac:dyDescent="0.35">
      <c r="B75" s="16" t="s">
        <v>30</v>
      </c>
      <c r="C75" s="6"/>
      <c r="D75" s="7"/>
      <c r="E75" s="7"/>
      <c r="F75" s="8"/>
      <c r="G75" s="8"/>
      <c r="H75" s="8">
        <f t="shared" si="9"/>
        <v>0</v>
      </c>
      <c r="I75" s="8">
        <f t="shared" si="10"/>
        <v>0</v>
      </c>
      <c r="J75" s="8">
        <f t="shared" si="11"/>
        <v>0</v>
      </c>
      <c r="K75" s="17" t="str">
        <f t="shared" si="12"/>
        <v>Renta Neta Presunta resultó menor que la Renta Real</v>
      </c>
    </row>
    <row r="76" spans="2:12" ht="67.2" customHeight="1" thickTop="1" thickBot="1" x14ac:dyDescent="0.35">
      <c r="B76" s="16" t="s">
        <v>30</v>
      </c>
      <c r="C76" s="6"/>
      <c r="D76" s="7"/>
      <c r="E76" s="7"/>
      <c r="F76" s="8"/>
      <c r="G76" s="8"/>
      <c r="H76" s="8">
        <f t="shared" si="9"/>
        <v>0</v>
      </c>
      <c r="I76" s="8">
        <f t="shared" si="10"/>
        <v>0</v>
      </c>
      <c r="J76" s="8">
        <f t="shared" si="11"/>
        <v>0</v>
      </c>
      <c r="K76" s="17" t="str">
        <f t="shared" si="12"/>
        <v>Renta Neta Presunta resultó menor que la Renta Real</v>
      </c>
    </row>
    <row r="77" spans="2:12" ht="67.2" customHeight="1" thickTop="1" thickBot="1" x14ac:dyDescent="0.35">
      <c r="B77" s="16" t="s">
        <v>30</v>
      </c>
      <c r="C77" s="6"/>
      <c r="D77" s="7"/>
      <c r="E77" s="7"/>
      <c r="F77" s="8"/>
      <c r="G77" s="8"/>
      <c r="H77" s="8">
        <f t="shared" si="9"/>
        <v>0</v>
      </c>
      <c r="I77" s="8">
        <f t="shared" si="10"/>
        <v>0</v>
      </c>
      <c r="J77" s="8">
        <f t="shared" si="11"/>
        <v>0</v>
      </c>
      <c r="K77" s="17" t="str">
        <f t="shared" si="12"/>
        <v>Renta Neta Presunta resultó menor que la Renta Real</v>
      </c>
    </row>
    <row r="78" spans="2:12" ht="67.2" customHeight="1" thickTop="1" thickBot="1" x14ac:dyDescent="0.35">
      <c r="B78" s="16" t="s">
        <v>30</v>
      </c>
      <c r="C78" s="6"/>
      <c r="D78" s="7"/>
      <c r="E78" s="7"/>
      <c r="F78" s="8"/>
      <c r="G78" s="8"/>
      <c r="H78" s="8">
        <f t="shared" si="9"/>
        <v>0</v>
      </c>
      <c r="I78" s="8">
        <f t="shared" si="10"/>
        <v>0</v>
      </c>
      <c r="J78" s="8">
        <f t="shared" si="11"/>
        <v>0</v>
      </c>
      <c r="K78" s="17" t="str">
        <f t="shared" si="12"/>
        <v>Renta Neta Presunta resultó menor que la Renta Real</v>
      </c>
    </row>
    <row r="79" spans="2:12" ht="67.2" customHeight="1" thickTop="1" thickBot="1" x14ac:dyDescent="0.35">
      <c r="B79" s="16" t="s">
        <v>30</v>
      </c>
      <c r="C79" s="6"/>
      <c r="D79" s="7"/>
      <c r="E79" s="7"/>
      <c r="F79" s="8"/>
      <c r="G79" s="8"/>
      <c r="H79" s="8">
        <f t="shared" si="9"/>
        <v>0</v>
      </c>
      <c r="I79" s="8">
        <f t="shared" si="10"/>
        <v>0</v>
      </c>
      <c r="J79" s="8">
        <f t="shared" si="11"/>
        <v>0</v>
      </c>
      <c r="K79" s="17" t="str">
        <f t="shared" si="12"/>
        <v>Renta Neta Presunta resultó menor que la Renta Real</v>
      </c>
    </row>
    <row r="80" spans="2:12" ht="67.2" customHeight="1" thickTop="1" thickBot="1" x14ac:dyDescent="0.35">
      <c r="B80" s="16" t="s">
        <v>30</v>
      </c>
      <c r="C80" s="6"/>
      <c r="D80" s="7"/>
      <c r="E80" s="7"/>
      <c r="F80" s="8"/>
      <c r="G80" s="8"/>
      <c r="H80" s="8">
        <f t="shared" si="9"/>
        <v>0</v>
      </c>
      <c r="I80" s="8">
        <f t="shared" si="10"/>
        <v>0</v>
      </c>
      <c r="J80" s="8">
        <f t="shared" si="11"/>
        <v>0</v>
      </c>
      <c r="K80" s="17" t="str">
        <f t="shared" si="12"/>
        <v>Renta Neta Presunta resultó menor que la Renta Real</v>
      </c>
    </row>
    <row r="81" spans="2:12" ht="67.2" customHeight="1" thickTop="1" thickBot="1" x14ac:dyDescent="0.35">
      <c r="B81" s="16" t="s">
        <v>30</v>
      </c>
      <c r="C81" s="6"/>
      <c r="D81" s="7"/>
      <c r="E81" s="7"/>
      <c r="F81" s="8"/>
      <c r="G81" s="8"/>
      <c r="H81" s="8">
        <f t="shared" si="9"/>
        <v>0</v>
      </c>
      <c r="I81" s="8">
        <f t="shared" si="10"/>
        <v>0</v>
      </c>
      <c r="J81" s="8">
        <f t="shared" si="11"/>
        <v>0</v>
      </c>
      <c r="K81" s="17" t="str">
        <f t="shared" si="12"/>
        <v>Renta Neta Presunta resultó menor que la Renta Real</v>
      </c>
    </row>
    <row r="82" spans="2:12" ht="67.2" customHeight="1" thickTop="1" thickBot="1" x14ac:dyDescent="0.35">
      <c r="B82" s="16" t="s">
        <v>31</v>
      </c>
      <c r="C82" s="6"/>
      <c r="D82" s="7"/>
      <c r="E82" s="7"/>
      <c r="F82" s="8"/>
      <c r="G82" s="8"/>
      <c r="H82" s="8">
        <f t="shared" si="9"/>
        <v>0</v>
      </c>
      <c r="I82" s="8">
        <f t="shared" si="10"/>
        <v>0</v>
      </c>
      <c r="J82" s="8">
        <f t="shared" si="11"/>
        <v>0</v>
      </c>
      <c r="K82" s="17" t="str">
        <f t="shared" si="12"/>
        <v>Renta Neta Presunta resultó menor que la Renta Real</v>
      </c>
    </row>
    <row r="83" spans="2:12" ht="67.2" customHeight="1" thickTop="1" thickBot="1" x14ac:dyDescent="0.35">
      <c r="B83" s="16" t="s">
        <v>31</v>
      </c>
      <c r="C83" s="6"/>
      <c r="D83" s="7"/>
      <c r="E83" s="7"/>
      <c r="F83" s="8"/>
      <c r="G83" s="8"/>
      <c r="H83" s="8">
        <f t="shared" si="9"/>
        <v>0</v>
      </c>
      <c r="I83" s="8">
        <f t="shared" si="10"/>
        <v>0</v>
      </c>
      <c r="J83" s="8">
        <f t="shared" si="11"/>
        <v>0</v>
      </c>
      <c r="K83" s="17" t="str">
        <f t="shared" si="12"/>
        <v>Renta Neta Presunta resultó menor que la Renta Real</v>
      </c>
    </row>
    <row r="84" spans="2:12" ht="67.2" customHeight="1" thickTop="1" thickBot="1" x14ac:dyDescent="0.35">
      <c r="B84" s="16" t="s">
        <v>31</v>
      </c>
      <c r="C84" s="6"/>
      <c r="D84" s="7"/>
      <c r="E84" s="7"/>
      <c r="F84" s="8"/>
      <c r="G84" s="8"/>
      <c r="H84" s="8">
        <f t="shared" si="9"/>
        <v>0</v>
      </c>
      <c r="I84" s="8">
        <f t="shared" si="10"/>
        <v>0</v>
      </c>
      <c r="J84" s="8">
        <f t="shared" si="11"/>
        <v>0</v>
      </c>
      <c r="K84" s="17" t="str">
        <f t="shared" si="12"/>
        <v>Renta Neta Presunta resultó menor que la Renta Real</v>
      </c>
    </row>
    <row r="85" spans="2:12" ht="67.2" customHeight="1" thickTop="1" thickBot="1" x14ac:dyDescent="0.35">
      <c r="B85" s="16" t="s">
        <v>31</v>
      </c>
      <c r="C85" s="6"/>
      <c r="D85" s="7"/>
      <c r="E85" s="7"/>
      <c r="F85" s="8"/>
      <c r="G85" s="8"/>
      <c r="H85" s="8">
        <f t="shared" si="9"/>
        <v>0</v>
      </c>
      <c r="I85" s="8">
        <f t="shared" si="10"/>
        <v>0</v>
      </c>
      <c r="J85" s="8">
        <f t="shared" si="11"/>
        <v>0</v>
      </c>
      <c r="K85" s="17" t="str">
        <f t="shared" si="12"/>
        <v>Renta Neta Presunta resultó menor que la Renta Real</v>
      </c>
    </row>
    <row r="86" spans="2:12" ht="67.2" customHeight="1" thickTop="1" thickBot="1" x14ac:dyDescent="0.35">
      <c r="B86" s="16" t="s">
        <v>31</v>
      </c>
      <c r="C86" s="6"/>
      <c r="D86" s="7"/>
      <c r="E86" s="7"/>
      <c r="F86" s="8"/>
      <c r="G86" s="8"/>
      <c r="H86" s="8">
        <f t="shared" si="9"/>
        <v>0</v>
      </c>
      <c r="I86" s="8">
        <f t="shared" si="10"/>
        <v>0</v>
      </c>
      <c r="J86" s="8">
        <f t="shared" si="11"/>
        <v>0</v>
      </c>
      <c r="K86" s="17" t="str">
        <f t="shared" si="12"/>
        <v>Renta Neta Presunta resultó menor que la Renta Real</v>
      </c>
    </row>
    <row r="87" spans="2:12" ht="67.2" customHeight="1" thickTop="1" thickBot="1" x14ac:dyDescent="0.35">
      <c r="B87" s="16" t="s">
        <v>31</v>
      </c>
      <c r="C87" s="6"/>
      <c r="D87" s="7"/>
      <c r="E87" s="7"/>
      <c r="F87" s="8"/>
      <c r="G87" s="8"/>
      <c r="H87" s="8">
        <f t="shared" si="9"/>
        <v>0</v>
      </c>
      <c r="I87" s="8">
        <f t="shared" si="10"/>
        <v>0</v>
      </c>
      <c r="J87" s="8">
        <f t="shared" si="11"/>
        <v>0</v>
      </c>
      <c r="K87" s="17" t="str">
        <f t="shared" si="12"/>
        <v>Renta Neta Presunta resultó menor que la Renta Real</v>
      </c>
    </row>
    <row r="88" spans="2:12" ht="67.2" customHeight="1" thickTop="1" thickBot="1" x14ac:dyDescent="0.35">
      <c r="B88" s="16" t="s">
        <v>31</v>
      </c>
      <c r="C88" s="6"/>
      <c r="D88" s="7"/>
      <c r="E88" s="7"/>
      <c r="F88" s="8"/>
      <c r="G88" s="8"/>
      <c r="H88" s="8">
        <f t="shared" si="9"/>
        <v>0</v>
      </c>
      <c r="I88" s="8">
        <f t="shared" si="10"/>
        <v>0</v>
      </c>
      <c r="J88" s="8">
        <f t="shared" si="11"/>
        <v>0</v>
      </c>
      <c r="K88" s="17" t="str">
        <f t="shared" si="12"/>
        <v>Renta Neta Presunta resultó menor que la Renta Real</v>
      </c>
    </row>
    <row r="89" spans="2:12" ht="67.2" customHeight="1" thickTop="1" thickBot="1" x14ac:dyDescent="0.35">
      <c r="B89" s="16" t="s">
        <v>31</v>
      </c>
      <c r="C89" s="6"/>
      <c r="D89" s="7"/>
      <c r="E89" s="7"/>
      <c r="F89" s="8"/>
      <c r="G89" s="8"/>
      <c r="H89" s="8">
        <f t="shared" si="9"/>
        <v>0</v>
      </c>
      <c r="I89" s="8">
        <f t="shared" si="10"/>
        <v>0</v>
      </c>
      <c r="J89" s="8">
        <f t="shared" si="11"/>
        <v>0</v>
      </c>
      <c r="K89" s="17" t="str">
        <f t="shared" si="12"/>
        <v>Renta Neta Presunta resultó menor que la Renta Real</v>
      </c>
    </row>
    <row r="90" spans="2:12" ht="67.2" customHeight="1" thickTop="1" thickBot="1" x14ac:dyDescent="0.35">
      <c r="B90" s="16" t="s">
        <v>31</v>
      </c>
      <c r="C90" s="6"/>
      <c r="D90" s="7"/>
      <c r="E90" s="7"/>
      <c r="F90" s="8"/>
      <c r="G90" s="8"/>
      <c r="H90" s="8">
        <f t="shared" si="9"/>
        <v>0</v>
      </c>
      <c r="I90" s="8">
        <f t="shared" si="10"/>
        <v>0</v>
      </c>
      <c r="J90" s="8">
        <f t="shared" si="11"/>
        <v>0</v>
      </c>
      <c r="K90" s="17" t="str">
        <f t="shared" si="12"/>
        <v>Renta Neta Presunta resultó menor que la Renta Real</v>
      </c>
    </row>
    <row r="91" spans="2:12" ht="67.2" customHeight="1" thickTop="1" thickBot="1" x14ac:dyDescent="0.35">
      <c r="B91" s="16" t="s">
        <v>31</v>
      </c>
      <c r="C91" s="6"/>
      <c r="D91" s="7"/>
      <c r="E91" s="7"/>
      <c r="F91" s="8"/>
      <c r="G91" s="8"/>
      <c r="H91" s="8">
        <f t="shared" ref="H91" si="13">MAX(F91-G91,0)</f>
        <v>0</v>
      </c>
      <c r="I91" s="8">
        <f t="shared" ref="I91" si="14">F91*50%</f>
        <v>0</v>
      </c>
      <c r="J91" s="8">
        <f t="shared" ref="J91" si="15">MIN(H91,I91)</f>
        <v>0</v>
      </c>
      <c r="K91" s="17" t="str">
        <f t="shared" si="12"/>
        <v>Renta Neta Presunta resultó menor que la Renta Real</v>
      </c>
    </row>
    <row r="92" spans="2:12" ht="67.2" customHeight="1" thickTop="1" thickBot="1" x14ac:dyDescent="0.35">
      <c r="B92" s="16" t="s">
        <v>31</v>
      </c>
      <c r="C92" s="6"/>
      <c r="D92" s="7"/>
      <c r="E92" s="7"/>
      <c r="F92" s="8"/>
      <c r="G92" s="8"/>
      <c r="H92" s="8">
        <f t="shared" ref="H92" si="16">MAX(F92-G92,0)</f>
        <v>0</v>
      </c>
      <c r="I92" s="8">
        <f t="shared" ref="I92" si="17">F92*50%</f>
        <v>0</v>
      </c>
      <c r="J92" s="8">
        <f t="shared" ref="J92" si="18">MIN(H92,I92)</f>
        <v>0</v>
      </c>
      <c r="K92" s="17" t="str">
        <f t="shared" si="12"/>
        <v>Renta Neta Presunta resultó menor que la Renta Real</v>
      </c>
    </row>
    <row r="93" spans="2:12" ht="67.2" customHeight="1" thickTop="1" thickBot="1" x14ac:dyDescent="0.35">
      <c r="B93" s="20" t="s">
        <v>31</v>
      </c>
      <c r="C93" s="21"/>
      <c r="D93" s="22"/>
      <c r="E93" s="22"/>
      <c r="F93" s="23"/>
      <c r="G93" s="23"/>
      <c r="H93" s="23">
        <f t="shared" ref="H93" si="19">MAX(F93-G93,0)</f>
        <v>0</v>
      </c>
      <c r="I93" s="23">
        <f t="shared" ref="I93" si="20">F93*50%</f>
        <v>0</v>
      </c>
      <c r="J93" s="23">
        <f t="shared" ref="J93" si="21">MIN(H93,I93)</f>
        <v>0</v>
      </c>
      <c r="K93" s="17" t="str">
        <f>IF(I93&lt;=H93,"Renta Neta Presunta resultó menor que la Renta Real",IF(F93&gt;G93,"Renta Neta Real resultó menor que la Renta Presunta. Precio del Arrendamiento es mayor que los Gastos","Renta Neta Real resultó menor que la Renta Presunta. Precio del Arrendamiento es menor o igual que los Gastos"))</f>
        <v>Renta Neta Presunta resultó menor que la Renta Real</v>
      </c>
    </row>
    <row r="94" spans="2:12" ht="50.4" customHeight="1" thickTop="1" x14ac:dyDescent="0.3"/>
    <row r="95" spans="2:12" ht="49.2" customHeight="1" thickBot="1" x14ac:dyDescent="0.35">
      <c r="B95" s="39" t="s">
        <v>56</v>
      </c>
      <c r="C95" s="39"/>
      <c r="D95" s="39"/>
      <c r="E95" s="39"/>
      <c r="F95" s="39"/>
      <c r="G95" s="39"/>
      <c r="H95" s="39"/>
      <c r="I95" s="39"/>
    </row>
    <row r="96" spans="2:12" ht="22.2" customHeight="1" thickTop="1" thickBot="1" x14ac:dyDescent="0.35">
      <c r="B96" s="47" t="s">
        <v>36</v>
      </c>
      <c r="C96" s="48"/>
      <c r="D96" s="48"/>
      <c r="E96" s="48"/>
      <c r="F96" s="48"/>
      <c r="G96" s="48"/>
      <c r="H96" s="48"/>
      <c r="I96" s="49"/>
      <c r="J96" s="14"/>
      <c r="K96" s="14"/>
      <c r="L96" s="14"/>
    </row>
    <row r="97" spans="2:12" ht="22.2" customHeight="1" thickTop="1" thickBot="1" x14ac:dyDescent="0.35">
      <c r="B97" s="50" t="s">
        <v>55</v>
      </c>
      <c r="C97" s="51"/>
      <c r="D97" s="51"/>
      <c r="E97" s="51"/>
      <c r="F97" s="51"/>
      <c r="G97" s="51"/>
      <c r="H97" s="51"/>
      <c r="I97" s="52"/>
      <c r="J97" s="15"/>
      <c r="K97" s="15"/>
      <c r="L97" s="15"/>
    </row>
    <row r="98" spans="2:12" ht="22.2" customHeight="1" thickTop="1" x14ac:dyDescent="0.3">
      <c r="B98" s="11"/>
      <c r="C98" s="11"/>
      <c r="D98" s="11"/>
      <c r="E98" s="11"/>
      <c r="F98" s="11"/>
      <c r="G98" s="11"/>
      <c r="H98" s="11"/>
    </row>
    <row r="99" spans="2:12" ht="17.399999999999999" customHeight="1" x14ac:dyDescent="0.3">
      <c r="B99" s="28" t="s">
        <v>39</v>
      </c>
    </row>
    <row r="100" spans="2:12" ht="117.6" customHeight="1" thickBot="1" x14ac:dyDescent="0.35">
      <c r="B100" s="18" t="s">
        <v>19</v>
      </c>
      <c r="C100" s="19" t="s">
        <v>20</v>
      </c>
      <c r="D100" s="19" t="s">
        <v>21</v>
      </c>
      <c r="E100" s="19" t="s">
        <v>23</v>
      </c>
      <c r="F100" s="19" t="s">
        <v>1</v>
      </c>
      <c r="G100" s="19" t="s">
        <v>0</v>
      </c>
      <c r="H100" s="19" t="s">
        <v>24</v>
      </c>
      <c r="I100" s="27" t="s">
        <v>37</v>
      </c>
      <c r="J100" s="1"/>
    </row>
    <row r="101" spans="2:12" ht="72.599999999999994" customHeight="1" thickTop="1" thickBot="1" x14ac:dyDescent="0.35">
      <c r="B101" s="16" t="s">
        <v>32</v>
      </c>
      <c r="C101" s="6"/>
      <c r="D101" s="7"/>
      <c r="E101" s="7"/>
      <c r="F101" s="8"/>
      <c r="G101" s="8"/>
      <c r="H101" s="8">
        <f>MAX(F101-G101,0)</f>
        <v>0</v>
      </c>
      <c r="I101" s="17" t="str">
        <f t="shared" ref="I101:I124" si="22">IF(F101&gt;G101,"El Importe del rescate es mayor que el Costo de las acciones o cuotas","El Importe del rescate es menor o igual que el Costo de las acciones o cuotas")</f>
        <v>El Importe del rescate es menor o igual que el Costo de las acciones o cuotas</v>
      </c>
      <c r="J101" s="1"/>
    </row>
    <row r="102" spans="2:12" ht="72.599999999999994" customHeight="1" thickTop="1" thickBot="1" x14ac:dyDescent="0.35">
      <c r="B102" s="16" t="s">
        <v>32</v>
      </c>
      <c r="C102" s="6"/>
      <c r="D102" s="7"/>
      <c r="E102" s="7"/>
      <c r="F102" s="8"/>
      <c r="G102" s="8"/>
      <c r="H102" s="8">
        <f t="shared" ref="H102:H124" si="23">MAX(F102-G102,0)</f>
        <v>0</v>
      </c>
      <c r="I102" s="17" t="str">
        <f t="shared" si="22"/>
        <v>El Importe del rescate es menor o igual que el Costo de las acciones o cuotas</v>
      </c>
      <c r="J102" s="1"/>
    </row>
    <row r="103" spans="2:12" ht="72.599999999999994" customHeight="1" thickTop="1" thickBot="1" x14ac:dyDescent="0.35">
      <c r="B103" s="16" t="s">
        <v>32</v>
      </c>
      <c r="C103" s="6"/>
      <c r="D103" s="7"/>
      <c r="E103" s="7"/>
      <c r="F103" s="8"/>
      <c r="G103" s="8"/>
      <c r="H103" s="8">
        <f t="shared" si="23"/>
        <v>0</v>
      </c>
      <c r="I103" s="17" t="str">
        <f t="shared" si="22"/>
        <v>El Importe del rescate es menor o igual que el Costo de las acciones o cuotas</v>
      </c>
      <c r="J103" s="1"/>
    </row>
    <row r="104" spans="2:12" ht="72.599999999999994" customHeight="1" thickTop="1" thickBot="1" x14ac:dyDescent="0.35">
      <c r="B104" s="16" t="s">
        <v>32</v>
      </c>
      <c r="C104" s="6"/>
      <c r="D104" s="7"/>
      <c r="E104" s="7"/>
      <c r="F104" s="8"/>
      <c r="G104" s="8"/>
      <c r="H104" s="8">
        <f t="shared" si="23"/>
        <v>0</v>
      </c>
      <c r="I104" s="17" t="str">
        <f t="shared" si="22"/>
        <v>El Importe del rescate es menor o igual que el Costo de las acciones o cuotas</v>
      </c>
      <c r="J104" s="1"/>
    </row>
    <row r="105" spans="2:12" ht="72.599999999999994" customHeight="1" thickTop="1" thickBot="1" x14ac:dyDescent="0.35">
      <c r="B105" s="16" t="s">
        <v>32</v>
      </c>
      <c r="C105" s="6"/>
      <c r="D105" s="7"/>
      <c r="E105" s="7"/>
      <c r="F105" s="8"/>
      <c r="G105" s="8"/>
      <c r="H105" s="8">
        <f t="shared" si="23"/>
        <v>0</v>
      </c>
      <c r="I105" s="17" t="str">
        <f t="shared" si="22"/>
        <v>El Importe del rescate es menor o igual que el Costo de las acciones o cuotas</v>
      </c>
      <c r="J105" s="1"/>
    </row>
    <row r="106" spans="2:12" ht="72.599999999999994" customHeight="1" thickTop="1" thickBot="1" x14ac:dyDescent="0.35">
      <c r="B106" s="16" t="s">
        <v>32</v>
      </c>
      <c r="C106" s="6"/>
      <c r="D106" s="7"/>
      <c r="E106" s="7"/>
      <c r="F106" s="8"/>
      <c r="G106" s="8"/>
      <c r="H106" s="8">
        <f t="shared" si="23"/>
        <v>0</v>
      </c>
      <c r="I106" s="17" t="str">
        <f t="shared" si="22"/>
        <v>El Importe del rescate es menor o igual que el Costo de las acciones o cuotas</v>
      </c>
      <c r="J106" s="1"/>
    </row>
    <row r="107" spans="2:12" ht="72.599999999999994" customHeight="1" thickTop="1" thickBot="1" x14ac:dyDescent="0.35">
      <c r="B107" s="16" t="s">
        <v>32</v>
      </c>
      <c r="C107" s="6"/>
      <c r="D107" s="7"/>
      <c r="E107" s="7"/>
      <c r="F107" s="8"/>
      <c r="G107" s="8"/>
      <c r="H107" s="8">
        <f t="shared" si="23"/>
        <v>0</v>
      </c>
      <c r="I107" s="17" t="str">
        <f t="shared" si="22"/>
        <v>El Importe del rescate es menor o igual que el Costo de las acciones o cuotas</v>
      </c>
      <c r="J107" s="1"/>
    </row>
    <row r="108" spans="2:12" ht="72.599999999999994" customHeight="1" thickTop="1" thickBot="1" x14ac:dyDescent="0.35">
      <c r="B108" s="16" t="s">
        <v>32</v>
      </c>
      <c r="C108" s="6"/>
      <c r="D108" s="7"/>
      <c r="E108" s="7"/>
      <c r="F108" s="8"/>
      <c r="G108" s="8"/>
      <c r="H108" s="8">
        <f t="shared" si="23"/>
        <v>0</v>
      </c>
      <c r="I108" s="17" t="str">
        <f t="shared" si="22"/>
        <v>El Importe del rescate es menor o igual que el Costo de las acciones o cuotas</v>
      </c>
      <c r="J108" s="1"/>
    </row>
    <row r="109" spans="2:12" ht="72.599999999999994" customHeight="1" thickTop="1" thickBot="1" x14ac:dyDescent="0.35">
      <c r="B109" s="16" t="s">
        <v>32</v>
      </c>
      <c r="C109" s="6"/>
      <c r="D109" s="7"/>
      <c r="E109" s="7"/>
      <c r="F109" s="8"/>
      <c r="G109" s="8"/>
      <c r="H109" s="8">
        <f t="shared" si="23"/>
        <v>0</v>
      </c>
      <c r="I109" s="17" t="str">
        <f t="shared" si="22"/>
        <v>El Importe del rescate es menor o igual que el Costo de las acciones o cuotas</v>
      </c>
      <c r="J109" s="1"/>
    </row>
    <row r="110" spans="2:12" ht="72.599999999999994" customHeight="1" thickTop="1" thickBot="1" x14ac:dyDescent="0.35">
      <c r="B110" s="16" t="s">
        <v>32</v>
      </c>
      <c r="C110" s="6"/>
      <c r="D110" s="7"/>
      <c r="E110" s="7"/>
      <c r="F110" s="8"/>
      <c r="G110" s="8"/>
      <c r="H110" s="8">
        <f t="shared" si="23"/>
        <v>0</v>
      </c>
      <c r="I110" s="17" t="str">
        <f t="shared" si="22"/>
        <v>El Importe del rescate es menor o igual que el Costo de las acciones o cuotas</v>
      </c>
      <c r="J110" s="1"/>
    </row>
    <row r="111" spans="2:12" ht="72.599999999999994" customHeight="1" thickTop="1" thickBot="1" x14ac:dyDescent="0.35">
      <c r="B111" s="16" t="s">
        <v>32</v>
      </c>
      <c r="C111" s="6"/>
      <c r="D111" s="7"/>
      <c r="E111" s="7"/>
      <c r="F111" s="8"/>
      <c r="G111" s="8"/>
      <c r="H111" s="8">
        <f t="shared" si="23"/>
        <v>0</v>
      </c>
      <c r="I111" s="17" t="str">
        <f t="shared" si="22"/>
        <v>El Importe del rescate es menor o igual que el Costo de las acciones o cuotas</v>
      </c>
      <c r="J111" s="1"/>
    </row>
    <row r="112" spans="2:12" ht="72.599999999999994" customHeight="1" thickTop="1" thickBot="1" x14ac:dyDescent="0.35">
      <c r="B112" s="16" t="s">
        <v>32</v>
      </c>
      <c r="C112" s="6"/>
      <c r="D112" s="7"/>
      <c r="E112" s="7"/>
      <c r="F112" s="8"/>
      <c r="G112" s="8"/>
      <c r="H112" s="8">
        <f t="shared" si="23"/>
        <v>0</v>
      </c>
      <c r="I112" s="17" t="str">
        <f t="shared" si="22"/>
        <v>El Importe del rescate es menor o igual que el Costo de las acciones o cuotas</v>
      </c>
      <c r="J112" s="1"/>
    </row>
    <row r="113" spans="2:10" ht="72.599999999999994" customHeight="1" thickTop="1" thickBot="1" x14ac:dyDescent="0.35">
      <c r="B113" s="16" t="s">
        <v>33</v>
      </c>
      <c r="C113" s="6"/>
      <c r="D113" s="7"/>
      <c r="E113" s="7"/>
      <c r="F113" s="8"/>
      <c r="G113" s="8"/>
      <c r="H113" s="8">
        <f t="shared" si="23"/>
        <v>0</v>
      </c>
      <c r="I113" s="17" t="str">
        <f t="shared" si="22"/>
        <v>El Importe del rescate es menor o igual que el Costo de las acciones o cuotas</v>
      </c>
      <c r="J113" s="1"/>
    </row>
    <row r="114" spans="2:10" ht="72.599999999999994" customHeight="1" thickTop="1" thickBot="1" x14ac:dyDescent="0.35">
      <c r="B114" s="16" t="s">
        <v>33</v>
      </c>
      <c r="C114" s="6"/>
      <c r="D114" s="7"/>
      <c r="E114" s="7"/>
      <c r="F114" s="8"/>
      <c r="G114" s="8"/>
      <c r="H114" s="8">
        <f t="shared" si="23"/>
        <v>0</v>
      </c>
      <c r="I114" s="17" t="str">
        <f t="shared" si="22"/>
        <v>El Importe del rescate es menor o igual que el Costo de las acciones o cuotas</v>
      </c>
      <c r="J114" s="1"/>
    </row>
    <row r="115" spans="2:10" ht="72.599999999999994" customHeight="1" thickTop="1" thickBot="1" x14ac:dyDescent="0.35">
      <c r="B115" s="16" t="s">
        <v>33</v>
      </c>
      <c r="C115" s="6"/>
      <c r="D115" s="7"/>
      <c r="E115" s="7"/>
      <c r="F115" s="8"/>
      <c r="G115" s="8"/>
      <c r="H115" s="8">
        <f t="shared" si="23"/>
        <v>0</v>
      </c>
      <c r="I115" s="17" t="str">
        <f t="shared" si="22"/>
        <v>El Importe del rescate es menor o igual que el Costo de las acciones o cuotas</v>
      </c>
      <c r="J115" s="1"/>
    </row>
    <row r="116" spans="2:10" ht="72.599999999999994" customHeight="1" thickTop="1" thickBot="1" x14ac:dyDescent="0.35">
      <c r="B116" s="16" t="s">
        <v>33</v>
      </c>
      <c r="C116" s="6"/>
      <c r="D116" s="7"/>
      <c r="E116" s="7"/>
      <c r="F116" s="8"/>
      <c r="G116" s="8"/>
      <c r="H116" s="8">
        <f t="shared" si="23"/>
        <v>0</v>
      </c>
      <c r="I116" s="17" t="str">
        <f t="shared" si="22"/>
        <v>El Importe del rescate es menor o igual que el Costo de las acciones o cuotas</v>
      </c>
      <c r="J116" s="1"/>
    </row>
    <row r="117" spans="2:10" ht="72.599999999999994" customHeight="1" thickTop="1" thickBot="1" x14ac:dyDescent="0.35">
      <c r="B117" s="16" t="s">
        <v>33</v>
      </c>
      <c r="C117" s="6"/>
      <c r="D117" s="7"/>
      <c r="E117" s="7"/>
      <c r="F117" s="8"/>
      <c r="G117" s="8"/>
      <c r="H117" s="8">
        <f t="shared" si="23"/>
        <v>0</v>
      </c>
      <c r="I117" s="17" t="str">
        <f t="shared" si="22"/>
        <v>El Importe del rescate es menor o igual que el Costo de las acciones o cuotas</v>
      </c>
      <c r="J117" s="1"/>
    </row>
    <row r="118" spans="2:10" ht="72.599999999999994" customHeight="1" thickTop="1" thickBot="1" x14ac:dyDescent="0.35">
      <c r="B118" s="16" t="s">
        <v>33</v>
      </c>
      <c r="C118" s="6"/>
      <c r="D118" s="7"/>
      <c r="E118" s="7"/>
      <c r="F118" s="8"/>
      <c r="G118" s="8"/>
      <c r="H118" s="8">
        <f t="shared" si="23"/>
        <v>0</v>
      </c>
      <c r="I118" s="17" t="str">
        <f t="shared" si="22"/>
        <v>El Importe del rescate es menor o igual que el Costo de las acciones o cuotas</v>
      </c>
      <c r="J118" s="1"/>
    </row>
    <row r="119" spans="2:10" ht="72.599999999999994" customHeight="1" thickTop="1" thickBot="1" x14ac:dyDescent="0.35">
      <c r="B119" s="16" t="s">
        <v>33</v>
      </c>
      <c r="C119" s="6"/>
      <c r="D119" s="7"/>
      <c r="E119" s="7"/>
      <c r="F119" s="8"/>
      <c r="G119" s="8"/>
      <c r="H119" s="8">
        <f t="shared" si="23"/>
        <v>0</v>
      </c>
      <c r="I119" s="17" t="str">
        <f t="shared" si="22"/>
        <v>El Importe del rescate es menor o igual que el Costo de las acciones o cuotas</v>
      </c>
      <c r="J119" s="1"/>
    </row>
    <row r="120" spans="2:10" ht="72.599999999999994" customHeight="1" thickTop="1" thickBot="1" x14ac:dyDescent="0.35">
      <c r="B120" s="16" t="s">
        <v>33</v>
      </c>
      <c r="C120" s="6"/>
      <c r="D120" s="7"/>
      <c r="E120" s="7"/>
      <c r="F120" s="8"/>
      <c r="G120" s="8"/>
      <c r="H120" s="8">
        <f t="shared" si="23"/>
        <v>0</v>
      </c>
      <c r="I120" s="17" t="str">
        <f t="shared" si="22"/>
        <v>El Importe del rescate es menor o igual que el Costo de las acciones o cuotas</v>
      </c>
      <c r="J120" s="1"/>
    </row>
    <row r="121" spans="2:10" ht="72.599999999999994" customHeight="1" thickTop="1" thickBot="1" x14ac:dyDescent="0.35">
      <c r="B121" s="16" t="s">
        <v>33</v>
      </c>
      <c r="C121" s="6"/>
      <c r="D121" s="7"/>
      <c r="E121" s="7"/>
      <c r="F121" s="8"/>
      <c r="G121" s="8"/>
      <c r="H121" s="8">
        <f t="shared" si="23"/>
        <v>0</v>
      </c>
      <c r="I121" s="17" t="str">
        <f t="shared" si="22"/>
        <v>El Importe del rescate es menor o igual que el Costo de las acciones o cuotas</v>
      </c>
      <c r="J121" s="1"/>
    </row>
    <row r="122" spans="2:10" ht="72.599999999999994" customHeight="1" thickTop="1" thickBot="1" x14ac:dyDescent="0.35">
      <c r="B122" s="16" t="s">
        <v>33</v>
      </c>
      <c r="C122" s="6"/>
      <c r="D122" s="7"/>
      <c r="E122" s="7"/>
      <c r="F122" s="8"/>
      <c r="G122" s="8"/>
      <c r="H122" s="8">
        <f t="shared" si="23"/>
        <v>0</v>
      </c>
      <c r="I122" s="17" t="str">
        <f t="shared" si="22"/>
        <v>El Importe del rescate es menor o igual que el Costo de las acciones o cuotas</v>
      </c>
      <c r="J122" s="1"/>
    </row>
    <row r="123" spans="2:10" ht="72.599999999999994" customHeight="1" thickTop="1" thickBot="1" x14ac:dyDescent="0.35">
      <c r="B123" s="16" t="s">
        <v>33</v>
      </c>
      <c r="C123" s="6"/>
      <c r="D123" s="7"/>
      <c r="E123" s="7"/>
      <c r="F123" s="8"/>
      <c r="G123" s="8"/>
      <c r="H123" s="8">
        <f t="shared" si="23"/>
        <v>0</v>
      </c>
      <c r="I123" s="17" t="str">
        <f t="shared" si="22"/>
        <v>El Importe del rescate es menor o igual que el Costo de las acciones o cuotas</v>
      </c>
      <c r="J123" s="1"/>
    </row>
    <row r="124" spans="2:10" ht="72.599999999999994" customHeight="1" thickTop="1" thickBot="1" x14ac:dyDescent="0.35">
      <c r="B124" s="20" t="s">
        <v>33</v>
      </c>
      <c r="C124" s="21"/>
      <c r="D124" s="22"/>
      <c r="E124" s="22"/>
      <c r="F124" s="23"/>
      <c r="G124" s="23"/>
      <c r="H124" s="23">
        <f t="shared" si="23"/>
        <v>0</v>
      </c>
      <c r="I124" s="17" t="str">
        <f t="shared" si="22"/>
        <v>El Importe del rescate es menor o igual que el Costo de las acciones o cuotas</v>
      </c>
      <c r="J124" s="1"/>
    </row>
    <row r="125" spans="2:10" ht="15" thickTop="1" x14ac:dyDescent="0.3">
      <c r="I125" s="1"/>
      <c r="J125" s="1"/>
    </row>
    <row r="126" spans="2:10" x14ac:dyDescent="0.3">
      <c r="I126" s="1"/>
      <c r="J126" s="1"/>
    </row>
  </sheetData>
  <sheetProtection formatCells="0" formatColumns="0" formatRows="0" insertColumns="0" insertRows="0" insertHyperlinks="0" deleteColumns="0" deleteRows="0" sort="0" autoFilter="0" pivotTables="0"/>
  <protectedRanges>
    <protectedRange sqref="B68:G93 B101:G124 B8:H47 B54:H61" name="Rango1"/>
  </protectedRanges>
  <autoFilter ref="B54:J54" xr:uid="{DA8627C7-EE6A-4D25-8FEF-C32BC21B3BAB}">
    <filterColumn colId="0" showButton="0"/>
  </autoFilter>
  <mergeCells count="25">
    <mergeCell ref="B96:I96"/>
    <mergeCell ref="B97:I97"/>
    <mergeCell ref="B95:I95"/>
    <mergeCell ref="B63:K63"/>
    <mergeCell ref="B7:L7"/>
    <mergeCell ref="B64:K64"/>
    <mergeCell ref="B65:K65"/>
    <mergeCell ref="B66:K66"/>
    <mergeCell ref="B54:C54"/>
    <mergeCell ref="B55:C55"/>
    <mergeCell ref="B56:C56"/>
    <mergeCell ref="B57:C57"/>
    <mergeCell ref="B58:C58"/>
    <mergeCell ref="B59:C59"/>
    <mergeCell ref="B60:C60"/>
    <mergeCell ref="B61:C61"/>
    <mergeCell ref="B51:L51"/>
    <mergeCell ref="B52:L52"/>
    <mergeCell ref="B50:L50"/>
    <mergeCell ref="B53:L53"/>
    <mergeCell ref="B1:L1"/>
    <mergeCell ref="B3:L3"/>
    <mergeCell ref="B4:L4"/>
    <mergeCell ref="B5:L5"/>
    <mergeCell ref="B2:L2"/>
  </mergeCells>
  <conditionalFormatting sqref="B4">
    <cfRule type="cellIs" dxfId="90" priority="115" operator="equal">
      <formula>"Renta Neta Real resultó menor que la Renta Presunta. Precio de Venta es menor que Precio de Compra o Aporte de Capital"</formula>
    </cfRule>
    <cfRule type="cellIs" dxfId="89" priority="116" operator="equal">
      <formula>"Renta Neta Real resultó menor que la Renta Presunta. Precio de Venta es mayor que Precio de Compra o Aporte de Capital"</formula>
    </cfRule>
    <cfRule type="cellIs" dxfId="88" priority="117" operator="equal">
      <formula>"Renta Neta Presunta resultó menor que la Renta Real"</formula>
    </cfRule>
  </conditionalFormatting>
  <conditionalFormatting sqref="B3">
    <cfRule type="cellIs" dxfId="87" priority="112" operator="equal">
      <formula>"Renta Neta Real resultó menor que la Renta Presunta. Precio de Venta es menor que Precio de Compra o Aporte de Capital"</formula>
    </cfRule>
    <cfRule type="cellIs" dxfId="86" priority="113" operator="equal">
      <formula>"Renta Neta Real resultó menor que la Renta Presunta. Precio de Venta es mayor que Precio de Compra o Aporte de Capital"</formula>
    </cfRule>
    <cfRule type="cellIs" dxfId="85" priority="114" operator="equal">
      <formula>"Renta Neta Presunta resultó menor que la Renta Real"</formula>
    </cfRule>
  </conditionalFormatting>
  <conditionalFormatting sqref="B65">
    <cfRule type="cellIs" dxfId="84" priority="97" operator="equal">
      <formula>"Renta Neta Real resultó menor que la Renta Presunta. Precio de Venta es menor que Precio de Compra o Aporte de Capital"</formula>
    </cfRule>
    <cfRule type="cellIs" dxfId="83" priority="98" operator="equal">
      <formula>"Renta Neta Real resultó menor que la Renta Presunta. Precio de Venta es mayor que Precio de Compra o Aporte de Capital"</formula>
    </cfRule>
    <cfRule type="cellIs" dxfId="82" priority="99" operator="equal">
      <formula>"Renta Neta Presunta resultó menor que la Renta Real"</formula>
    </cfRule>
  </conditionalFormatting>
  <conditionalFormatting sqref="B66">
    <cfRule type="cellIs" dxfId="81" priority="91" operator="equal">
      <formula>"Renta Neta Real resultó menor que la Renta Presunta. Precio de Venta es menor que Precio de Compra o Aporte de Capital"</formula>
    </cfRule>
    <cfRule type="cellIs" dxfId="80" priority="92" operator="equal">
      <formula>"Renta Neta Real resultó menor que la Renta Presunta. Precio de Venta es mayor que Precio de Compra o Aporte de Capital"</formula>
    </cfRule>
    <cfRule type="cellIs" dxfId="79" priority="93" operator="equal">
      <formula>"Renta Neta Presunta resultó menor que la Renta Real"</formula>
    </cfRule>
  </conditionalFormatting>
  <conditionalFormatting sqref="B97">
    <cfRule type="cellIs" dxfId="78" priority="82" operator="equal">
      <formula>"Renta Neta Real resultó menor que la Renta Presunta. Precio de Venta es menor que Precio de Compra o Aporte de Capital"</formula>
    </cfRule>
    <cfRule type="cellIs" dxfId="77" priority="83" operator="equal">
      <formula>"Renta Neta Real resultó menor que la Renta Presunta. Precio de Venta es mayor que Precio de Compra o Aporte de Capital"</formula>
    </cfRule>
    <cfRule type="cellIs" dxfId="76" priority="84" operator="equal">
      <formula>"Renta Neta Presunta resultó menor que la Renta Real"</formula>
    </cfRule>
  </conditionalFormatting>
  <conditionalFormatting sqref="B64">
    <cfRule type="cellIs" dxfId="75" priority="61" operator="equal">
      <formula>"Renta Neta Real resultó menor que la Renta Presunta. Precio de Venta es menor que Precio de Compra o Aporte de Capital"</formula>
    </cfRule>
    <cfRule type="cellIs" dxfId="74" priority="62" operator="equal">
      <formula>"Renta Neta Real resultó menor que la Renta Presunta. Precio de Venta es mayor que Precio de Compra o Aporte de Capital"</formula>
    </cfRule>
    <cfRule type="cellIs" dxfId="73" priority="63" operator="equal">
      <formula>"Renta Neta Presunta resultó menor que la Renta Real"</formula>
    </cfRule>
  </conditionalFormatting>
  <conditionalFormatting sqref="B96">
    <cfRule type="cellIs" dxfId="72" priority="55" operator="equal">
      <formula>"Renta Neta Real resultó menor que la Renta Presunta. Precio de Venta es menor que Precio de Compra o Aporte de Capital"</formula>
    </cfRule>
    <cfRule type="cellIs" dxfId="71" priority="56" operator="equal">
      <formula>"Renta Neta Real resultó menor que la Renta Presunta. Precio de Venta es mayor que Precio de Compra o Aporte de Capital"</formula>
    </cfRule>
    <cfRule type="cellIs" dxfId="70" priority="57" operator="equal">
      <formula>"Renta Neta Presunta resultó menor que la Renta Real"</formula>
    </cfRule>
  </conditionalFormatting>
  <conditionalFormatting sqref="B96 J96:L96">
    <cfRule type="cellIs" dxfId="69" priority="54" operator="equal">
      <formula>$B$96</formula>
    </cfRule>
  </conditionalFormatting>
  <conditionalFormatting sqref="I101:I124">
    <cfRule type="cellIs" dxfId="68" priority="49" operator="equal">
      <formula>$B$97</formula>
    </cfRule>
    <cfRule type="cellIs" dxfId="67" priority="50" operator="equal">
      <formula>$B$96</formula>
    </cfRule>
  </conditionalFormatting>
  <conditionalFormatting sqref="K69:K93">
    <cfRule type="cellIs" dxfId="66" priority="40" operator="equal">
      <formula>$B$66</formula>
    </cfRule>
    <cfRule type="cellIs" dxfId="65" priority="41" operator="equal">
      <formula>$B$65</formula>
    </cfRule>
    <cfRule type="cellIs" dxfId="64" priority="42" operator="equal">
      <formula>$B$64</formula>
    </cfRule>
  </conditionalFormatting>
  <conditionalFormatting sqref="L9:L47">
    <cfRule type="cellIs" dxfId="63" priority="34" operator="equal">
      <formula>$B$5</formula>
    </cfRule>
    <cfRule type="cellIs" dxfId="62" priority="35" operator="equal">
      <formula>$B$4</formula>
    </cfRule>
    <cfRule type="cellIs" dxfId="61" priority="36" operator="equal">
      <formula>$B$3</formula>
    </cfRule>
  </conditionalFormatting>
  <conditionalFormatting sqref="J55:J61">
    <cfRule type="cellIs" dxfId="60" priority="9" operator="equal">
      <formula>$B$52</formula>
    </cfRule>
    <cfRule type="cellIs" dxfId="59" priority="10" operator="equal">
      <formula>$B$51</formula>
    </cfRule>
    <cfRule type="cellIs" dxfId="58" priority="31" operator="equal">
      <formula>$B$5</formula>
    </cfRule>
    <cfRule type="cellIs" dxfId="57" priority="32" operator="equal">
      <formula>$B$4</formula>
    </cfRule>
    <cfRule type="cellIs" dxfId="56" priority="33" operator="equal">
      <formula>$B$3</formula>
    </cfRule>
  </conditionalFormatting>
  <conditionalFormatting sqref="B51">
    <cfRule type="cellIs" dxfId="55" priority="13" operator="equal">
      <formula>"Renta Neta Real resultó menor que la Renta Presunta. Precio de Venta es menor que Precio de Compra o Aporte de Capital"</formula>
    </cfRule>
    <cfRule type="cellIs" dxfId="54" priority="14" operator="equal">
      <formula>"Renta Neta Real resultó menor que la Renta Presunta. Precio de Venta es mayor que Precio de Compra o Aporte de Capital"</formula>
    </cfRule>
    <cfRule type="cellIs" dxfId="53" priority="15" operator="equal">
      <formula>"Renta Neta Presunta resultó menor que la Renta Real"</formula>
    </cfRule>
  </conditionalFormatting>
  <conditionalFormatting sqref="B51:L51">
    <cfRule type="cellIs" dxfId="52" priority="12" operator="equal">
      <formula>$B$51</formula>
    </cfRule>
  </conditionalFormatting>
  <conditionalFormatting sqref="B5">
    <cfRule type="cellIs" dxfId="51" priority="6" operator="equal">
      <formula>$B$5</formula>
    </cfRule>
    <cfRule type="cellIs" dxfId="50" priority="7" operator="equal">
      <formula>$B$4</formula>
    </cfRule>
    <cfRule type="cellIs" dxfId="49" priority="8" operator="equal">
      <formula>$B$3</formula>
    </cfRule>
  </conditionalFormatting>
  <conditionalFormatting sqref="B52">
    <cfRule type="cellIs" dxfId="48" priority="1" operator="equal">
      <formula>$B$52</formula>
    </cfRule>
    <cfRule type="cellIs" dxfId="47" priority="2" operator="equal">
      <formula>$B$51</formula>
    </cfRule>
    <cfRule type="cellIs" dxfId="46" priority="3" operator="equal">
      <formula>$B$5</formula>
    </cfRule>
    <cfRule type="cellIs" dxfId="45" priority="4" operator="equal">
      <formula>$B$4</formula>
    </cfRule>
    <cfRule type="cellIs" dxfId="44" priority="5" operator="equal">
      <formula>$B$3</formula>
    </cfRule>
  </conditionalFormatting>
  <dataValidations count="1">
    <dataValidation type="whole" operator="greaterThanOrEqual" allowBlank="1" showInputMessage="1" showErrorMessage="1" errorTitle="Atención" error="No se permiten valores negativos, letras o símbolos" sqref="F69:G93 F101:G124 G9:H47 G55:H61" xr:uid="{00000000-0002-0000-0000-000000000000}">
      <formula1>0</formula1>
    </dataValidation>
  </dataValidations>
  <pageMargins left="0.54" right="0.17" top="0.61" bottom="0.27559055118110237" header="0.31496062992125984" footer="0.31496062992125984"/>
  <pageSetup paperSize="14" scale="60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Cálculos Auxiliares</vt:lpstr>
      <vt:lpstr>'Cálculos Auxiliares'!Área_de_impresión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Rossana Concepcion Mena Cristaldo</cp:lastModifiedBy>
  <cp:lastPrinted>2020-06-24T14:31:44Z</cp:lastPrinted>
  <dcterms:created xsi:type="dcterms:W3CDTF">2017-08-17T14:52:31Z</dcterms:created>
  <dcterms:modified xsi:type="dcterms:W3CDTF">2020-10-26T19:12:49Z</dcterms:modified>
</cp:coreProperties>
</file>