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hidePivotFieldList="1"/>
  <mc:AlternateContent xmlns:mc="http://schemas.openxmlformats.org/markup-compatibility/2006">
    <mc:Choice Requires="x15">
      <x15ac:absPath xmlns:x15ac="http://schemas.microsoft.com/office/spreadsheetml/2010/11/ac" url="\\172.17.14.62\secretaria\1 Documentaciones\RGs\2022\"/>
    </mc:Choice>
  </mc:AlternateContent>
  <xr:revisionPtr revIDLastSave="0" documentId="8_{8B68D53A-68FB-4DF2-B84B-0EA054CE7030}" xr6:coauthVersionLast="43" xr6:coauthVersionMax="43" xr10:uidLastSave="{00000000-0000-0000-0000-000000000000}"/>
  <bookViews>
    <workbookView xWindow="-120" yWindow="-120" windowWidth="20730" windowHeight="11160" tabRatio="824" xr2:uid="{00000000-000D-0000-FFFF-FFFF00000000}"/>
  </bookViews>
  <sheets>
    <sheet name="PLANILLA DE CÁLCULO AUXILIAR" sheetId="29" r:id="rId1"/>
  </sheets>
  <definedNames>
    <definedName name="_xlnm.Print_Area" localSheetId="0">'PLANILLA DE CÁLCULO AUXILIAR'!$B$1:$L$123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2" i="29" l="1"/>
  <c r="H122" i="29"/>
  <c r="I121" i="29"/>
  <c r="H121" i="29"/>
  <c r="I120" i="29"/>
  <c r="H120" i="29"/>
  <c r="I119" i="29"/>
  <c r="H119" i="29"/>
  <c r="I118" i="29"/>
  <c r="H118" i="29"/>
  <c r="I117" i="29"/>
  <c r="H117" i="29"/>
  <c r="I116" i="29"/>
  <c r="H116" i="29"/>
  <c r="I115" i="29"/>
  <c r="H115" i="29"/>
  <c r="I114" i="29"/>
  <c r="H114" i="29"/>
  <c r="I113" i="29"/>
  <c r="H113" i="29"/>
  <c r="I112" i="29"/>
  <c r="H112" i="29"/>
  <c r="I111" i="29"/>
  <c r="H111" i="29"/>
  <c r="I110" i="29"/>
  <c r="H110" i="29"/>
  <c r="I109" i="29"/>
  <c r="H109" i="29"/>
  <c r="I108" i="29"/>
  <c r="H108" i="29"/>
  <c r="I107" i="29"/>
  <c r="H107" i="29"/>
  <c r="I106" i="29"/>
  <c r="H106" i="29"/>
  <c r="I105" i="29"/>
  <c r="H105" i="29"/>
  <c r="I104" i="29"/>
  <c r="H104" i="29"/>
  <c r="I103" i="29"/>
  <c r="H103" i="29"/>
  <c r="I102" i="29"/>
  <c r="H102" i="29"/>
  <c r="I101" i="29"/>
  <c r="H101" i="29"/>
  <c r="I100" i="29"/>
  <c r="H100" i="29"/>
  <c r="I99" i="29"/>
  <c r="H99" i="29"/>
  <c r="I91" i="29"/>
  <c r="K91" i="29" s="1"/>
  <c r="H91" i="29"/>
  <c r="J90" i="29"/>
  <c r="I90" i="29"/>
  <c r="K90" i="29" s="1"/>
  <c r="H90" i="29"/>
  <c r="I89" i="29"/>
  <c r="H89" i="29"/>
  <c r="I88" i="29"/>
  <c r="H88" i="29"/>
  <c r="J88" i="29" s="1"/>
  <c r="K87" i="29"/>
  <c r="J87" i="29"/>
  <c r="I87" i="29"/>
  <c r="H87" i="29"/>
  <c r="I86" i="29"/>
  <c r="H86" i="29"/>
  <c r="K86" i="29" s="1"/>
  <c r="I85" i="29"/>
  <c r="H85" i="29"/>
  <c r="J85" i="29" s="1"/>
  <c r="I84" i="29"/>
  <c r="K84" i="29" s="1"/>
  <c r="H84" i="29"/>
  <c r="J84" i="29" s="1"/>
  <c r="I83" i="29"/>
  <c r="H83" i="29"/>
  <c r="I82" i="29"/>
  <c r="H82" i="29"/>
  <c r="J82" i="29" s="1"/>
  <c r="J81" i="29"/>
  <c r="I81" i="29"/>
  <c r="K81" i="29" s="1"/>
  <c r="H81" i="29"/>
  <c r="I80" i="29"/>
  <c r="H80" i="29"/>
  <c r="K80" i="29" s="1"/>
  <c r="J79" i="29"/>
  <c r="I79" i="29"/>
  <c r="H79" i="29"/>
  <c r="I78" i="29"/>
  <c r="K78" i="29" s="1"/>
  <c r="H78" i="29"/>
  <c r="J78" i="29" s="1"/>
  <c r="I77" i="29"/>
  <c r="H77" i="29"/>
  <c r="I76" i="29"/>
  <c r="H76" i="29"/>
  <c r="J76" i="29" s="1"/>
  <c r="K75" i="29"/>
  <c r="I75" i="29"/>
  <c r="J75" i="29" s="1"/>
  <c r="H75" i="29"/>
  <c r="I74" i="29"/>
  <c r="H74" i="29"/>
  <c r="K74" i="29" s="1"/>
  <c r="I73" i="29"/>
  <c r="K73" i="29" s="1"/>
  <c r="H73" i="29"/>
  <c r="J73" i="29" s="1"/>
  <c r="I72" i="29"/>
  <c r="K72" i="29" s="1"/>
  <c r="H72" i="29"/>
  <c r="J72" i="29" s="1"/>
  <c r="I71" i="29"/>
  <c r="H71" i="29"/>
  <c r="I70" i="29"/>
  <c r="H70" i="29"/>
  <c r="J70" i="29" s="1"/>
  <c r="J69" i="29"/>
  <c r="I69" i="29"/>
  <c r="K69" i="29" s="1"/>
  <c r="H69" i="29"/>
  <c r="I68" i="29"/>
  <c r="H68" i="29"/>
  <c r="K68" i="29" s="1"/>
  <c r="I67" i="29"/>
  <c r="K67" i="29" s="1"/>
  <c r="H67" i="29"/>
  <c r="J57" i="29"/>
  <c r="I57" i="29"/>
  <c r="K57" i="29" s="1"/>
  <c r="J56" i="29"/>
  <c r="I56" i="29"/>
  <c r="K56" i="29" s="1"/>
  <c r="J55" i="29"/>
  <c r="I55" i="29"/>
  <c r="K55" i="29" s="1"/>
  <c r="J54" i="29"/>
  <c r="I54" i="29"/>
  <c r="J53" i="29"/>
  <c r="L53" i="29" s="1"/>
  <c r="I53" i="29"/>
  <c r="J52" i="29"/>
  <c r="I52" i="29"/>
  <c r="K52" i="29" s="1"/>
  <c r="J51" i="29"/>
  <c r="I51" i="29"/>
  <c r="J50" i="29"/>
  <c r="I50" i="29"/>
  <c r="K50" i="29" s="1"/>
  <c r="J49" i="29"/>
  <c r="I49" i="29"/>
  <c r="K49" i="29" s="1"/>
  <c r="J48" i="29"/>
  <c r="I48" i="29"/>
  <c r="J47" i="29"/>
  <c r="I47" i="29"/>
  <c r="J46" i="29"/>
  <c r="I46" i="29"/>
  <c r="K46" i="29" s="1"/>
  <c r="J45" i="29"/>
  <c r="L45" i="29" s="1"/>
  <c r="I45" i="29"/>
  <c r="J44" i="29"/>
  <c r="I44" i="29"/>
  <c r="K44" i="29" s="1"/>
  <c r="J43" i="29"/>
  <c r="I43" i="29"/>
  <c r="J42" i="29"/>
  <c r="L42" i="29" s="1"/>
  <c r="I42" i="29"/>
  <c r="J41" i="29"/>
  <c r="I41" i="29"/>
  <c r="J40" i="29"/>
  <c r="I40" i="29"/>
  <c r="K40" i="29" s="1"/>
  <c r="J39" i="29"/>
  <c r="I39" i="29"/>
  <c r="J38" i="29"/>
  <c r="K38" i="29" s="1"/>
  <c r="I38" i="29"/>
  <c r="J37" i="29"/>
  <c r="I37" i="29"/>
  <c r="K37" i="29" s="1"/>
  <c r="J36" i="29"/>
  <c r="I36" i="29"/>
  <c r="K36" i="29" s="1"/>
  <c r="J35" i="29"/>
  <c r="I35" i="29"/>
  <c r="K35" i="29" s="1"/>
  <c r="J34" i="29"/>
  <c r="I34" i="29"/>
  <c r="J33" i="29"/>
  <c r="I33" i="29"/>
  <c r="K33" i="29" s="1"/>
  <c r="J32" i="29"/>
  <c r="I32" i="29"/>
  <c r="J31" i="29"/>
  <c r="I31" i="29"/>
  <c r="K31" i="29" s="1"/>
  <c r="J30" i="29"/>
  <c r="I30" i="29"/>
  <c r="K30" i="29" s="1"/>
  <c r="J29" i="29"/>
  <c r="I29" i="29"/>
  <c r="K29" i="29" s="1"/>
  <c r="J28" i="29"/>
  <c r="I28" i="29"/>
  <c r="J27" i="29"/>
  <c r="I27" i="29"/>
  <c r="J26" i="29"/>
  <c r="I26" i="29"/>
  <c r="J25" i="29"/>
  <c r="I25" i="29"/>
  <c r="K25" i="29" s="1"/>
  <c r="J24" i="29"/>
  <c r="I24" i="29"/>
  <c r="J23" i="29"/>
  <c r="I23" i="29"/>
  <c r="J22" i="29"/>
  <c r="I22" i="29"/>
  <c r="J21" i="29"/>
  <c r="I21" i="29"/>
  <c r="J20" i="29"/>
  <c r="I20" i="29"/>
  <c r="J19" i="29"/>
  <c r="I19" i="29"/>
  <c r="J18" i="29"/>
  <c r="I18" i="29"/>
  <c r="K18" i="29" s="1"/>
  <c r="J17" i="29"/>
  <c r="I17" i="29"/>
  <c r="J16" i="29"/>
  <c r="I16" i="29"/>
  <c r="J15" i="29"/>
  <c r="I15" i="29"/>
  <c r="J14" i="29"/>
  <c r="I14" i="29"/>
  <c r="J13" i="29"/>
  <c r="I13" i="29"/>
  <c r="J12" i="29"/>
  <c r="I12" i="29"/>
  <c r="J11" i="29"/>
  <c r="I11" i="29"/>
  <c r="K11" i="29" s="1"/>
  <c r="J10" i="29"/>
  <c r="I10" i="29"/>
  <c r="J9" i="29"/>
  <c r="I9" i="29"/>
  <c r="K9" i="29" s="1"/>
  <c r="L56" i="29" l="1"/>
  <c r="L9" i="29"/>
  <c r="K39" i="29"/>
  <c r="L34" i="29"/>
  <c r="L40" i="29"/>
  <c r="K41" i="29"/>
  <c r="K47" i="29"/>
  <c r="L10" i="29"/>
  <c r="K48" i="29"/>
  <c r="L37" i="29"/>
  <c r="K14" i="29"/>
  <c r="K32" i="29"/>
  <c r="K51" i="29"/>
  <c r="L43" i="29"/>
  <c r="K42" i="29"/>
  <c r="K54" i="29"/>
  <c r="L55" i="29"/>
  <c r="K45" i="29"/>
  <c r="L50" i="29"/>
  <c r="L36" i="29"/>
  <c r="L31" i="29"/>
  <c r="L33" i="29"/>
  <c r="K20" i="29"/>
  <c r="L15" i="29"/>
  <c r="L24" i="29"/>
  <c r="K17" i="29"/>
  <c r="K16" i="29"/>
  <c r="L27" i="29"/>
  <c r="L12" i="29"/>
  <c r="K21" i="29"/>
  <c r="K22" i="29"/>
  <c r="K28" i="29"/>
  <c r="L21" i="29"/>
  <c r="K27" i="29"/>
  <c r="L11" i="29"/>
  <c r="L22" i="29"/>
  <c r="K12" i="29"/>
  <c r="K23" i="29"/>
  <c r="L18" i="29"/>
  <c r="K24" i="29"/>
  <c r="L13" i="29"/>
  <c r="L19" i="29"/>
  <c r="K15" i="29"/>
  <c r="L20" i="29"/>
  <c r="K26" i="29"/>
  <c r="L17" i="29"/>
  <c r="L26" i="29"/>
  <c r="L49" i="29"/>
  <c r="L54" i="29"/>
  <c r="K76" i="29"/>
  <c r="K88" i="29"/>
  <c r="K13" i="29"/>
  <c r="L25" i="29"/>
  <c r="K77" i="29"/>
  <c r="K89" i="29"/>
  <c r="L30" i="29"/>
  <c r="L32" i="29"/>
  <c r="L41" i="29"/>
  <c r="K85" i="29"/>
  <c r="L14" i="29"/>
  <c r="L23" i="29"/>
  <c r="L48" i="29"/>
  <c r="L35" i="29"/>
  <c r="K10" i="29"/>
  <c r="K19" i="29"/>
  <c r="L28" i="29"/>
  <c r="L46" i="29"/>
  <c r="L51" i="29"/>
  <c r="K53" i="29"/>
  <c r="L44" i="29"/>
  <c r="K70" i="29"/>
  <c r="K82" i="29"/>
  <c r="L16" i="29"/>
  <c r="L39" i="29"/>
  <c r="J67" i="29"/>
  <c r="L29" i="29"/>
  <c r="L38" i="29"/>
  <c r="L47" i="29"/>
  <c r="L52" i="29"/>
  <c r="L57" i="29"/>
  <c r="K34" i="29"/>
  <c r="K43" i="29"/>
  <c r="K71" i="29"/>
  <c r="K83" i="29"/>
  <c r="K79" i="29"/>
  <c r="J68" i="29"/>
  <c r="J71" i="29"/>
  <c r="J74" i="29"/>
  <c r="J77" i="29"/>
  <c r="J80" i="29"/>
  <c r="J83" i="29"/>
  <c r="J86" i="29"/>
  <c r="J89" i="29"/>
  <c r="J91" i="29"/>
</calcChain>
</file>

<file path=xl/sharedStrings.xml><?xml version="1.0" encoding="utf-8"?>
<sst xmlns="http://schemas.openxmlformats.org/spreadsheetml/2006/main" count="141" uniqueCount="48">
  <si>
    <t xml:space="preserve">COSTO DE LAS ACCIONES O CUOTAS
-II-  </t>
  </si>
  <si>
    <t>IMPORTE DEL RESCATE
-I-</t>
  </si>
  <si>
    <t>GASTOS DIRECTAMENTE RELACIONADOS A LA GENERACIÓN DE LA RENTA
-II-</t>
  </si>
  <si>
    <t>PRECIO DEL ARRENDAMIENTO (EXCLUIDO EL IVA)
-I-</t>
  </si>
  <si>
    <t>PRECIO DE COMPRA MÁS LOS GASTOS DE VENTA O DEL APORTE DE CAPITAL REALIZADO
-II-</t>
  </si>
  <si>
    <t>RENTA NETA REAL
(Col. I - II)
-III-</t>
  </si>
  <si>
    <t xml:space="preserve">RENTA NETA PRESUNTA
(Col. I * 30%)
-IV-  </t>
  </si>
  <si>
    <t>RENTA NETA IMPONIBLE
(El menor valor entre la Col. III  y Col. IV)
-V-</t>
  </si>
  <si>
    <t>PRECIO DE VENTA CONSIGNADO EN EL DOCUMENTO QUE RESPALDA LA OPERACIÓN
 (EXCLUIDO EL IVA) 
-I-</t>
  </si>
  <si>
    <t xml:space="preserve">RENTA NETA PRESUNTA
(Col. I * 50%)
-IV-  </t>
  </si>
  <si>
    <t>TIPO DE BIEN
-B-</t>
  </si>
  <si>
    <t>FECHA DE LA ENAJENACIÓN
-C-</t>
  </si>
  <si>
    <t xml:space="preserve">IDENTIFICACIÓN DEL ADQUIRENTE
-D- </t>
  </si>
  <si>
    <t>NOMBRE O RAZÓN SOCIAL DEL ADQUIRENTE
-E-</t>
  </si>
  <si>
    <t>ARRENDAMIENTO Y SUBARRENDAMIENTO DE INMUEBLES
-A-</t>
  </si>
  <si>
    <t>FECHA DEL COBRO
-B-</t>
  </si>
  <si>
    <t>IDENTIFICACIÓN DEL ARRENDATARIO
-C-</t>
  </si>
  <si>
    <t xml:space="preserve"> NOMBRE O RAZÓN SOCIAL DEL ARRENDATARIO
-D-</t>
  </si>
  <si>
    <t>RESCATE TOTAL O PARCIAL DE ACCIONES O CUOTAS PARTES DE ENTIDADES RESIDENTES O CONSTITUIDAS EN EL PAÍS, QUE NO SE ENCUENTRE ALCANZADO POR EL IDU
-A-</t>
  </si>
  <si>
    <t>FECHA DEL RESCATE
-B-</t>
  </si>
  <si>
    <t>RUC DE LA EMPRESA
-C-</t>
  </si>
  <si>
    <t>CUADRO 1</t>
  </si>
  <si>
    <t>RAZÓN SOCIAL DE LA EMPRESA
-D-</t>
  </si>
  <si>
    <t>RENTA NETA IMPONIBLE
(Col. I - II)
-III-</t>
  </si>
  <si>
    <t>Renta Neta Presunta resultó menor que la Renta Real</t>
  </si>
  <si>
    <t xml:space="preserve">Bienes muebles </t>
  </si>
  <si>
    <t>Acciones</t>
  </si>
  <si>
    <t>Cuotas de capital</t>
  </si>
  <si>
    <t>Cesión de derechos y similares</t>
  </si>
  <si>
    <t>Arrendamiento de inmueble</t>
  </si>
  <si>
    <t>Subarrendamiento de inmueble</t>
  </si>
  <si>
    <t>Rescate total o parcial de acciones</t>
  </si>
  <si>
    <t>Rescate total o parcial de cuotas partes</t>
  </si>
  <si>
    <t>CLASIFICACIÓN
-VI-</t>
  </si>
  <si>
    <t>El Importe del rescate es mayor que el Costo de las acciones o cuotas</t>
  </si>
  <si>
    <t>CLASIFICACIÓN
-IV-</t>
  </si>
  <si>
    <t>Renta Neta Real resultó menor que la Renta Presunta. Precio de Venta es mayor que el Precio de Compra o Aporte de Capital</t>
  </si>
  <si>
    <t>Renta Neta Real resultó menor que la Renta Presunta. Precio de Venta es menor o igual que el Precio de Compra o Aporte de Capital</t>
  </si>
  <si>
    <t>Renta Neta Real resultó menor que la Renta Presunta. Precio del Arrendamiento es mayor que los Gastos</t>
  </si>
  <si>
    <t>Renta Neta Real resultó menor que la Renta Presunta. Precio del Arrendamiento es menor o igual que los Gastos</t>
  </si>
  <si>
    <t>El Importe del rescate es menor o igual que el Costo de las acciones o cuotas</t>
  </si>
  <si>
    <t>Realice los cálculos por cada rescate y posteriormente agrúpelos según los dos (2) casos señalados a continuación, a efectos de consignar el resultado consolidado para cada caso en el Formulario N° 516:</t>
  </si>
  <si>
    <r>
      <t xml:space="preserve">Observación: </t>
    </r>
    <r>
      <rPr>
        <sz val="16"/>
        <rFont val="Calibri"/>
        <family val="2"/>
        <scheme val="minor"/>
      </rPr>
      <t xml:space="preserve">Puede agregar la cantidad de filas según necesidad para cada cuadro. La planilla realizará automáticamente la agrupación por color (Clasificación), según corresponda a cada caso, por lo que el contribuyente deberá realizar la sumatoria de las columnas correspondientes, considerando la </t>
    </r>
    <r>
      <rPr>
        <b/>
        <sz val="16"/>
        <rFont val="Calibri"/>
        <family val="2"/>
        <scheme val="minor"/>
      </rPr>
      <t>clasificación por colores</t>
    </r>
    <r>
      <rPr>
        <sz val="16"/>
        <rFont val="Calibri"/>
        <family val="2"/>
        <scheme val="minor"/>
      </rPr>
      <t xml:space="preserve"> para cada </t>
    </r>
    <r>
      <rPr>
        <b/>
        <sz val="16"/>
        <rFont val="Calibri"/>
        <family val="2"/>
        <scheme val="minor"/>
      </rPr>
      <t>tipo de Operación</t>
    </r>
    <r>
      <rPr>
        <sz val="16"/>
        <rFont val="Calibri"/>
        <family val="2"/>
        <scheme val="minor"/>
      </rPr>
      <t xml:space="preserve"> (Utilizar los Filtros de la</t>
    </r>
    <r>
      <rPr>
        <b/>
        <sz val="16"/>
        <rFont val="Calibri"/>
        <family val="2"/>
        <scheme val="minor"/>
      </rPr>
      <t xml:space="preserve"> Columna A</t>
    </r>
    <r>
      <rPr>
        <sz val="16"/>
        <rFont val="Calibri"/>
        <family val="2"/>
        <scheme val="minor"/>
      </rPr>
      <t xml:space="preserve"> y de la </t>
    </r>
    <r>
      <rPr>
        <b/>
        <sz val="16"/>
        <rFont val="Calibri"/>
        <family val="2"/>
        <scheme val="minor"/>
      </rPr>
      <t>Columna "Clasificación"</t>
    </r>
    <r>
      <rPr>
        <sz val="16"/>
        <rFont val="Calibri"/>
        <family val="2"/>
        <scheme val="minor"/>
      </rPr>
      <t xml:space="preserve"> para dicho efecto).
</t>
    </r>
    <r>
      <rPr>
        <b/>
        <sz val="16"/>
        <rFont val="Calibri"/>
        <family val="2"/>
        <scheme val="minor"/>
      </rPr>
      <t xml:space="preserve">
Realice los cálculos por cada tipo de bien y posteriormente agrúpelos según los tres (3) casos señalados a continuación, a efectos de consignar el resultado consolidado para cada caso en el Formulario N° 516:</t>
    </r>
  </si>
  <si>
    <t>Bienes inmuebles a plazo</t>
  </si>
  <si>
    <t>ENAJENACIÓN DE BIENES MUEBLES, INMUEBLES, DE ACCIONES O DE CUOTAS DE CAPITAL, CESIÓN DE DERECHOS Y SIMILARES
-A-</t>
  </si>
  <si>
    <t>CUADRO 2 -  Aplicar el mismo criterio que el Cuadro 1</t>
  </si>
  <si>
    <t>CUADRO 3</t>
  </si>
  <si>
    <t>PLANILLA DE CÁLCULO AUXILIAR - FORMULARIO N° 516 - VERSIÓN 02 - IRP-RGC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</si>
</sst>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7" tint="-0.249977111117893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D7B730"/>
      </bottom>
      <diagonal/>
    </border>
    <border>
      <left style="thick">
        <color rgb="FFD7B730"/>
      </left>
      <right style="thick">
        <color rgb="FFD7B730"/>
      </right>
      <top style="thick">
        <color rgb="FFD7B730"/>
      </top>
      <bottom style="thick">
        <color rgb="FFD7B730"/>
      </bottom>
      <diagonal/>
    </border>
    <border>
      <left style="thick">
        <color rgb="FFD7B730"/>
      </left>
      <right/>
      <top style="thick">
        <color rgb="FFD7B730"/>
      </top>
      <bottom style="thick">
        <color rgb="FFD7B730"/>
      </bottom>
      <diagonal/>
    </border>
    <border>
      <left/>
      <right/>
      <top style="thick">
        <color rgb="FFD7B730"/>
      </top>
      <bottom style="thick">
        <color rgb="FFD7B730"/>
      </bottom>
      <diagonal/>
    </border>
    <border>
      <left/>
      <right style="thick">
        <color rgb="FFD7B730"/>
      </right>
      <top style="thick">
        <color rgb="FFD7B730"/>
      </top>
      <bottom style="thick">
        <color rgb="FFD7B730"/>
      </bottom>
      <diagonal/>
    </border>
    <border>
      <left/>
      <right style="thick">
        <color rgb="FFD7B730"/>
      </right>
      <top/>
      <bottom style="thick">
        <color rgb="FFD7B730"/>
      </bottom>
      <diagonal/>
    </border>
    <border>
      <left style="thick">
        <color rgb="FFD7B730"/>
      </left>
      <right style="thick">
        <color rgb="FFD7B730"/>
      </right>
      <top/>
      <bottom style="thick">
        <color rgb="FFD7B730"/>
      </bottom>
      <diagonal/>
    </border>
    <border>
      <left style="thick">
        <color rgb="FFD7B730"/>
      </left>
      <right/>
      <top/>
      <bottom style="thick">
        <color rgb="FFD7B730"/>
      </bottom>
      <diagonal/>
    </border>
    <border>
      <left/>
      <right style="thick">
        <color rgb="FFD7B730"/>
      </right>
      <top style="thick">
        <color rgb="FFD7B730"/>
      </top>
      <bottom/>
      <diagonal/>
    </border>
    <border>
      <left style="thick">
        <color rgb="FFD7B730"/>
      </left>
      <right style="thick">
        <color rgb="FFD7B730"/>
      </right>
      <top style="thick">
        <color rgb="FFD7B730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ill="1"/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41" fontId="0" fillId="4" borderId="2" xfId="1" applyFont="1" applyFill="1" applyBorder="1" applyAlignment="1">
      <alignment horizontal="center" vertical="center"/>
    </xf>
    <xf numFmtId="0" fontId="2" fillId="0" borderId="0" xfId="0" applyFont="1" applyFill="1" applyBorder="1"/>
    <xf numFmtId="0" fontId="6" fillId="0" borderId="0" xfId="0" applyFont="1" applyFill="1" applyBorder="1"/>
    <xf numFmtId="0" fontId="7" fillId="0" borderId="0" xfId="0" applyFont="1" applyAlignment="1">
      <alignment horizontal="justify" vertical="center" wrapText="1"/>
    </xf>
    <xf numFmtId="41" fontId="10" fillId="0" borderId="0" xfId="1" applyFont="1" applyFill="1" applyBorder="1" applyAlignment="1">
      <alignment vertical="center" wrapText="1"/>
    </xf>
    <xf numFmtId="41" fontId="11" fillId="0" borderId="0" xfId="1" applyFont="1" applyFill="1" applyBorder="1" applyAlignment="1">
      <alignment vertical="center" wrapText="1"/>
    </xf>
    <xf numFmtId="41" fontId="7" fillId="0" borderId="0" xfId="1" applyFont="1" applyFill="1" applyBorder="1" applyAlignment="1">
      <alignment vertical="center" wrapText="1"/>
    </xf>
    <xf numFmtId="41" fontId="8" fillId="0" borderId="0" xfId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41" fontId="0" fillId="4" borderId="3" xfId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center" vertical="center" wrapText="1"/>
    </xf>
    <xf numFmtId="41" fontId="0" fillId="4" borderId="10" xfId="1" applyFont="1" applyFill="1" applyBorder="1" applyAlignment="1">
      <alignment horizontal="center" vertical="center"/>
    </xf>
    <xf numFmtId="41" fontId="0" fillId="4" borderId="2" xfId="1" applyFont="1" applyFill="1" applyBorder="1" applyAlignment="1" applyProtection="1">
      <alignment horizontal="center" vertical="center"/>
    </xf>
    <xf numFmtId="41" fontId="0" fillId="4" borderId="3" xfId="1" applyFont="1" applyFill="1" applyBorder="1" applyAlignment="1" applyProtection="1">
      <alignment horizontal="left" vertical="center" wrapText="1"/>
    </xf>
    <xf numFmtId="41" fontId="0" fillId="4" borderId="10" xfId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41" fontId="0" fillId="0" borderId="0" xfId="0" applyNumberFormat="1"/>
    <xf numFmtId="41" fontId="0" fillId="0" borderId="0" xfId="0" applyNumberFormat="1" applyFill="1" applyBorder="1"/>
    <xf numFmtId="14" fontId="0" fillId="0" borderId="2" xfId="0" applyNumberFormat="1" applyFont="1" applyFill="1" applyBorder="1" applyAlignment="1">
      <alignment horizontal="center" vertical="center" wrapText="1"/>
    </xf>
    <xf numFmtId="41" fontId="0" fillId="4" borderId="3" xfId="1" applyNumberFormat="1" applyFont="1" applyFill="1" applyBorder="1" applyAlignment="1" applyProtection="1">
      <alignment horizontal="left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41" fontId="8" fillId="4" borderId="3" xfId="1" applyFont="1" applyFill="1" applyBorder="1" applyAlignment="1">
      <alignment vertical="center" wrapText="1"/>
    </xf>
    <xf numFmtId="41" fontId="8" fillId="4" borderId="4" xfId="1" applyFont="1" applyFill="1" applyBorder="1" applyAlignment="1">
      <alignment vertical="center" wrapText="1"/>
    </xf>
    <xf numFmtId="41" fontId="8" fillId="4" borderId="5" xfId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41" fontId="7" fillId="4" borderId="3" xfId="1" applyFont="1" applyFill="1" applyBorder="1" applyAlignment="1">
      <alignment horizontal="left" vertical="center" wrapText="1"/>
    </xf>
    <xf numFmtId="41" fontId="7" fillId="4" borderId="4" xfId="1" applyFont="1" applyFill="1" applyBorder="1" applyAlignment="1">
      <alignment horizontal="left" vertical="center" wrapText="1"/>
    </xf>
    <xf numFmtId="41" fontId="7" fillId="4" borderId="5" xfId="1" applyFont="1" applyFill="1" applyBorder="1" applyAlignment="1">
      <alignment horizontal="left" vertical="center" wrapText="1"/>
    </xf>
    <xf numFmtId="41" fontId="8" fillId="4" borderId="3" xfId="1" applyFont="1" applyFill="1" applyBorder="1" applyAlignment="1">
      <alignment horizontal="left" vertical="center" wrapText="1"/>
    </xf>
    <xf numFmtId="41" fontId="8" fillId="4" borderId="4" xfId="1" applyFont="1" applyFill="1" applyBorder="1" applyAlignment="1">
      <alignment horizontal="left" vertical="center" wrapText="1"/>
    </xf>
    <xf numFmtId="41" fontId="8" fillId="4" borderId="5" xfId="1" applyFont="1" applyFill="1" applyBorder="1" applyAlignment="1">
      <alignment horizontal="left" vertical="center" wrapText="1"/>
    </xf>
    <xf numFmtId="41" fontId="9" fillId="5" borderId="3" xfId="1" applyFont="1" applyFill="1" applyBorder="1" applyAlignment="1">
      <alignment horizontal="left" vertical="center" wrapText="1"/>
    </xf>
    <xf numFmtId="41" fontId="9" fillId="5" borderId="4" xfId="1" applyFont="1" applyFill="1" applyBorder="1" applyAlignment="1">
      <alignment horizontal="left" vertical="center" wrapText="1"/>
    </xf>
    <xf numFmtId="41" fontId="9" fillId="5" borderId="5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1" fontId="7" fillId="4" borderId="3" xfId="1" applyFont="1" applyFill="1" applyBorder="1" applyAlignment="1">
      <alignment vertical="center" wrapText="1"/>
    </xf>
    <xf numFmtId="41" fontId="7" fillId="4" borderId="4" xfId="1" applyFont="1" applyFill="1" applyBorder="1" applyAlignment="1">
      <alignment vertical="center" wrapText="1"/>
    </xf>
    <xf numFmtId="41" fontId="7" fillId="4" borderId="5" xfId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41" fontId="7" fillId="4" borderId="3" xfId="1" applyFont="1" applyFill="1" applyBorder="1" applyAlignment="1" applyProtection="1">
      <alignment horizontal="left" vertical="center" wrapText="1"/>
    </xf>
    <xf numFmtId="41" fontId="7" fillId="4" borderId="4" xfId="1" applyFont="1" applyFill="1" applyBorder="1" applyAlignment="1" applyProtection="1">
      <alignment horizontal="left" vertical="center" wrapText="1"/>
    </xf>
    <xf numFmtId="41" fontId="7" fillId="4" borderId="5" xfId="1" applyFont="1" applyFill="1" applyBorder="1" applyAlignment="1" applyProtection="1">
      <alignment horizontal="left" vertical="center" wrapText="1"/>
    </xf>
  </cellXfs>
  <cellStyles count="4">
    <cellStyle name="Millares [0]" xfId="1" builtinId="6"/>
    <cellStyle name="Millares [0] 2" xfId="2" xr:uid="{00000000-0005-0000-0000-000001000000}"/>
    <cellStyle name="Normal" xfId="0" builtinId="0"/>
    <cellStyle name="Normal 2" xfId="3" xr:uid="{00000000-0005-0000-0000-000003000000}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 * #,##0_ ;_ * \-#,##0_ ;_ * &quot;-&quot;_ ;_ @_ "/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ck">
          <color rgb="FFD7B730"/>
        </left>
        <right/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border outline="0">
        <top style="thick">
          <color rgb="FFD7B730"/>
        </top>
      </border>
    </dxf>
    <dxf>
      <border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2CC"/>
        </patternFill>
      </fill>
      <alignment horizontal="center" vertical="center" textRotation="0" wrapText="0" indent="0" justifyLastLine="0" shrinkToFit="0" readingOrder="0"/>
    </dxf>
    <dxf>
      <border outline="0">
        <bottom style="thick">
          <color rgb="FFD7B73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rgb="FFA5A5A5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 * #,##0_ ;_ * \-#,##0_ ;_ * &quot;-&quot;_ ;_ @_ "/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ck">
          <color rgb="FFD7B730"/>
        </left>
        <right/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border outline="0">
        <top style="thick">
          <color rgb="FFD7B730"/>
        </top>
      </border>
    </dxf>
    <dxf>
      <border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2CC"/>
        </patternFill>
      </fill>
      <alignment horizontal="center" vertical="center" textRotation="0" wrapText="0" indent="0" justifyLastLine="0" shrinkToFit="0" readingOrder="0"/>
    </dxf>
    <dxf>
      <border outline="0">
        <bottom style="thick">
          <color rgb="FFD7B73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rgb="FFA5A5A5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 * #,##0_ ;_ * \-#,##0_ ;_ * &quot;-&quot;_ ;_ @_ "/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ck">
          <color rgb="FFD7B730"/>
        </left>
        <right/>
        <top style="thick">
          <color rgb="FFD7B730"/>
        </top>
        <bottom style="thick">
          <color rgb="FFD7B730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border outline="0">
        <top style="thick">
          <color rgb="FFD7B730"/>
        </top>
      </border>
    </dxf>
    <dxf>
      <border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2CC"/>
        </patternFill>
      </fill>
      <alignment horizontal="center" vertical="center" textRotation="0" wrapText="0" indent="0" justifyLastLine="0" shrinkToFit="0" readingOrder="0"/>
    </dxf>
    <dxf>
      <border outline="0">
        <bottom style="thick">
          <color rgb="FFD7B73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rgb="FFA5A5A5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D7B730"/>
      <color rgb="FF28969A"/>
      <color rgb="FF0F273D"/>
      <color rgb="FF663300"/>
      <color rgb="FF996633"/>
      <color rgb="FFCC9900"/>
      <color rgb="FF990000"/>
      <color rgb="FFCC3300"/>
      <color rgb="FF7E081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DC0AF51-9338-44DD-9355-B173D73184EC}" name="Tabla18" displayName="Tabla18" ref="B8:L57" totalsRowShown="0" headerRowDxfId="43" dataDxfId="41" headerRowBorderDxfId="42" tableBorderDxfId="40" totalsRowBorderDxfId="39" dataCellStyle="Millares [0]">
  <autoFilter ref="B8:L57" xr:uid="{00000000-0009-0000-0100-000001000000}"/>
  <tableColumns count="11">
    <tableColumn id="1" xr3:uid="{979936F9-C95E-4EC4-BA4D-A66CD69C1D8D}" name="ENAJENACIÓN DE BIENES MUEBLES, INMUEBLES, DE ACCIONES O DE CUOTAS DE CAPITAL, CESIÓN DE DERECHOS Y SIMILARES_x000a_-A-" dataDxfId="38"/>
    <tableColumn id="2" xr3:uid="{0524A3CE-81E6-4F09-9BA8-46536C18E78C}" name="TIPO DE BIEN_x000a_-B-" dataDxfId="37"/>
    <tableColumn id="3" xr3:uid="{B51860BF-0A52-4A7E-82E1-695142046C2A}" name="FECHA DE LA ENAJENACIÓN_x000a_-C-" dataDxfId="36"/>
    <tableColumn id="4" xr3:uid="{E5BF4ED8-0BD3-4DF6-AB79-4BFB7E7DA082}" name="IDENTIFICACIÓN DEL ADQUIRENTE_x000a_-D- " dataDxfId="35"/>
    <tableColumn id="5" xr3:uid="{F1A11CFE-975E-4D3A-84D9-3F4169AF57E3}" name="NOMBRE O RAZÓN SOCIAL DEL ADQUIRENTE_x000a_-E-" dataDxfId="34"/>
    <tableColumn id="6" xr3:uid="{AD878146-E84D-4A6F-9574-09D05898E791}" name="PRECIO DE VENTA CONSIGNADO EN EL DOCUMENTO QUE RESPALDA LA OPERACIÓN_x000a_ (EXCLUIDO EL IVA) _x000a_-I-" dataDxfId="33" dataCellStyle="Millares [0]"/>
    <tableColumn id="7" xr3:uid="{A6AF35A8-219F-4F9D-9B62-A628043842B0}" name="PRECIO DE COMPRA MÁS LOS GASTOS DE VENTA O DEL APORTE DE CAPITAL REALIZADO_x000a_-II-" dataDxfId="32" dataCellStyle="Millares [0]"/>
    <tableColumn id="8" xr3:uid="{6B472EE6-F44D-4860-819E-C7CB8BAF8D7C}" name="RENTA NETA REAL_x000a_(Col. I - II)_x000a_-III-" dataDxfId="31" dataCellStyle="Millares [0]">
      <calculatedColumnFormula>MAX(G9-H9,0)</calculatedColumnFormula>
    </tableColumn>
    <tableColumn id="9" xr3:uid="{6799A2E0-6B84-4DF9-84B2-DFE2A14FF0A7}" name="RENTA NETA PRESUNTA_x000a_(Col. I * 30%)_x000a_-IV-  " dataDxfId="30" dataCellStyle="Millares [0]">
      <calculatedColumnFormula>G9*30%</calculatedColumnFormula>
    </tableColumn>
    <tableColumn id="10" xr3:uid="{FEB8DC41-C27C-44F9-8ACF-A6E76E47C08C}" name="RENTA NETA IMPONIBLE_x000a_(El menor valor entre la Col. III  y Col. IV)_x000a_-V-" dataDxfId="29" dataCellStyle="Millares [0]">
      <calculatedColumnFormula>MIN(I9,J9)</calculatedColumnFormula>
    </tableColumn>
    <tableColumn id="11" xr3:uid="{9AAB8898-811A-4980-A424-EA8439BAB94E}" name="CLASIFICACIÓN_x000a_-VI-" dataDxfId="28" dataCellStyle="Millares [0]">
      <calculatedColumnFormula>IF(J9&lt;=I9,"Renta Neta Presunta resultó menor que la Renta Real",(IF(G9&gt;H9,"Renta Neta Real resultó menor que la Renta Presunta. Precio de Venta es mayor que el Precio de Compra o Aporte de Capital","Renta Neta Real resultó menor que la Renta Presunta. Precio de Venta es menor o igual que el Precio de Compra o Aporte de Capital")))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5A58A66-BD7B-4425-B09E-E9594752E5CA}" name="Tabla29" displayName="Tabla29" ref="B66:K91" totalsRowShown="0" headerRowDxfId="27" dataDxfId="25" headerRowBorderDxfId="26" tableBorderDxfId="24" totalsRowBorderDxfId="23" dataCellStyle="Millares [0]">
  <autoFilter ref="B66:K91" xr:uid="{00000000-0009-0000-0100-000002000000}"/>
  <tableColumns count="10">
    <tableColumn id="1" xr3:uid="{27211F39-CD1D-48ED-B674-76137B79F1CA}" name="ARRENDAMIENTO Y SUBARRENDAMIENTO DE INMUEBLES_x000a_-A-" dataDxfId="22"/>
    <tableColumn id="2" xr3:uid="{9531BD1D-7E21-408D-88FB-5663555A4FF0}" name="FECHA DEL COBRO_x000a_-B-" dataDxfId="21"/>
    <tableColumn id="3" xr3:uid="{90C2FE56-0D5D-4C4F-AA46-67ECBECD43A1}" name="IDENTIFICACIÓN DEL ARRENDATARIO_x000a_-C-" dataDxfId="20"/>
    <tableColumn id="4" xr3:uid="{7FE87E65-4EBE-4363-BC57-47D5EA230057}" name=" NOMBRE O RAZÓN SOCIAL DEL ARRENDATARIO_x000a_-D-" dataDxfId="19"/>
    <tableColumn id="5" xr3:uid="{BF5236C2-2462-4F91-BD8D-308593BE04C9}" name="PRECIO DEL ARRENDAMIENTO (EXCLUIDO EL IVA)_x000a_-I-" dataDxfId="18" dataCellStyle="Millares [0]"/>
    <tableColumn id="6" xr3:uid="{9B96B8BF-28D7-41D8-9EC0-83C845A0E463}" name="GASTOS DIRECTAMENTE RELACIONADOS A LA GENERACIÓN DE LA RENTA_x000a_-II-" dataDxfId="17" dataCellStyle="Millares [0]"/>
    <tableColumn id="7" xr3:uid="{CE6D9256-3075-44D4-9DE2-1122B56A0C86}" name="RENTA NETA REAL_x000a_(Col. I - II)_x000a_-III-" dataDxfId="16" dataCellStyle="Millares [0]">
      <calculatedColumnFormula>MAX(F67-G67,0)</calculatedColumnFormula>
    </tableColumn>
    <tableColumn id="8" xr3:uid="{6D18FBFB-2BA2-450B-8B49-655D4438C14C}" name="RENTA NETA PRESUNTA_x000a_(Col. I * 50%)_x000a_-IV-  " dataDxfId="15" dataCellStyle="Millares [0]">
      <calculatedColumnFormula>F67*50%</calculatedColumnFormula>
    </tableColumn>
    <tableColumn id="9" xr3:uid="{60C61369-A176-47C2-A1F5-7444037B7C9E}" name="RENTA NETA IMPONIBLE_x000a_(El menor valor entre la Col. III  y Col. IV)_x000a_-V-" dataDxfId="14" dataCellStyle="Millares [0]">
      <calculatedColumnFormula>MIN(H67,I67)</calculatedColumnFormula>
    </tableColumn>
    <tableColumn id="10" xr3:uid="{60F6FCE6-3EC6-4607-8366-98C89FB21461}" name="CLASIFICACIÓN_x000a_-VI-" dataDxfId="13" dataCellStyle="Millares [0]">
      <calculatedColumnFormula>IF(I67&lt;=H67,"Renta Neta Presunta resultó menor que la Renta Real",IF(F67&gt;G67,"Renta Neta Real resultó menor que la Renta Presunta. Precio del Arrendamiento es mayor que los Gastos","Renta Neta Real resultó menor que la Renta Presunta. Precio del Arrendamiento es menor o igual que los Gastos"))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740609E-585B-4F87-9492-2C5BD7FB6F16}" name="Tabla310" displayName="Tabla310" ref="B98:I122" totalsRowShown="0" headerRowDxfId="12" dataDxfId="10" headerRowBorderDxfId="11" tableBorderDxfId="9" totalsRowBorderDxfId="8" dataCellStyle="Millares [0]">
  <autoFilter ref="B98:I122" xr:uid="{00000000-0009-0000-0100-000003000000}"/>
  <tableColumns count="8">
    <tableColumn id="1" xr3:uid="{5B90AD3C-4D03-4AE5-9BD5-9CBE5FE8E5E3}" name="RESCATE TOTAL O PARCIAL DE ACCIONES O CUOTAS PARTES DE ENTIDADES RESIDENTES O CONSTITUIDAS EN EL PAÍS, QUE NO SE ENCUENTRE ALCANZADO POR EL IDU_x000a_-A-" dataDxfId="7"/>
    <tableColumn id="2" xr3:uid="{74BFA406-273F-46E1-931F-5CAF8A2B8047}" name="FECHA DEL RESCATE_x000a_-B-" dataDxfId="6"/>
    <tableColumn id="3" xr3:uid="{752A34B6-DFF4-4EC8-B949-3FDC5645FCCB}" name="RUC DE LA EMPRESA_x000a_-C-" dataDxfId="5"/>
    <tableColumn id="4" xr3:uid="{D0803250-A983-4CCB-86B8-6B1E0C90D1E0}" name="RAZÓN SOCIAL DE LA EMPRESA_x000a_-D-" dataDxfId="4"/>
    <tableColumn id="5" xr3:uid="{939F4E47-41FC-46B5-999F-D400B9046C7B}" name="IMPORTE DEL RESCATE_x000a_-I-" dataDxfId="3" dataCellStyle="Millares [0]"/>
    <tableColumn id="6" xr3:uid="{BE970684-87A6-4C02-A7C9-E02794CBCCCB}" name="COSTO DE LAS ACCIONES O CUOTAS_x000a_-II-  " dataDxfId="2" dataCellStyle="Millares [0]"/>
    <tableColumn id="7" xr3:uid="{F5946A06-0F1A-4366-B0D9-9771FFF66F90}" name="RENTA NETA IMPONIBLE_x000a_(Col. I - II)_x000a_-III-" dataDxfId="1" dataCellStyle="Millares [0]">
      <calculatedColumnFormula>MAX(F99-G99,0)</calculatedColumnFormula>
    </tableColumn>
    <tableColumn id="8" xr3:uid="{E26A40FD-7937-4204-8B12-CEB9C839287B}" name="CLASIFICACIÓN_x000a_-IV-" dataDxfId="0" dataCellStyle="Millares [0]">
      <calculatedColumnFormula>IF(F99&gt;G99,"El Importe del rescate es mayor que el Costo de las acciones o cuotas","El Importe del rescate es menor o igual que el Costo de las acciones o cuotas")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AA9D1-8C0E-44FB-A6AB-3BF4765264FA}">
  <sheetPr>
    <tabColor rgb="FFC00000"/>
  </sheetPr>
  <dimension ref="B1:AH124"/>
  <sheetViews>
    <sheetView showGridLines="0" tabSelected="1" view="pageBreakPreview" topLeftCell="C1" zoomScale="70" zoomScaleNormal="70" zoomScaleSheetLayoutView="70" workbookViewId="0">
      <selection activeCell="B1" sqref="B1:L1"/>
    </sheetView>
  </sheetViews>
  <sheetFormatPr baseColWidth="10" defaultRowHeight="15" x14ac:dyDescent="0.25"/>
  <cols>
    <col min="1" max="1" width="10.140625" customWidth="1"/>
    <col min="2" max="2" width="27" style="2" customWidth="1"/>
    <col min="3" max="3" width="15.7109375" style="2" customWidth="1"/>
    <col min="4" max="5" width="16.7109375" style="2" customWidth="1"/>
    <col min="6" max="6" width="22.7109375" customWidth="1"/>
    <col min="7" max="7" width="23.7109375" customWidth="1"/>
    <col min="8" max="8" width="26.85546875" customWidth="1"/>
    <col min="9" max="9" width="26.7109375" customWidth="1"/>
    <col min="10" max="10" width="21.140625" customWidth="1"/>
    <col min="11" max="11" width="32.5703125" style="1" customWidth="1"/>
    <col min="12" max="12" width="38.28515625" customWidth="1"/>
  </cols>
  <sheetData>
    <row r="1" spans="2:34" ht="62.45" customHeight="1" x14ac:dyDescent="0.25">
      <c r="B1" s="53" t="s">
        <v>47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2:34" ht="117" customHeight="1" thickBot="1" x14ac:dyDescent="0.3">
      <c r="B2" s="54" t="s">
        <v>42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2:34" ht="19.149999999999999" customHeight="1" thickTop="1" thickBot="1" x14ac:dyDescent="0.3">
      <c r="B3" s="39" t="s">
        <v>24</v>
      </c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2:34" ht="19.149999999999999" customHeight="1" thickTop="1" thickBot="1" x14ac:dyDescent="0.3">
      <c r="B4" s="42" t="s">
        <v>36</v>
      </c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2:34" ht="19.149999999999999" customHeight="1" thickTop="1" thickBot="1" x14ac:dyDescent="0.3">
      <c r="B5" s="56" t="s">
        <v>37</v>
      </c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2:34" ht="15.6" customHeight="1" thickTop="1" x14ac:dyDescent="0.25"/>
    <row r="7" spans="2:34" ht="16.899999999999999" customHeight="1" thickBot="1" x14ac:dyDescent="0.4">
      <c r="B7" s="52" t="s">
        <v>21</v>
      </c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2:34" ht="127.9" customHeight="1" thickTop="1" thickBot="1" x14ac:dyDescent="0.3">
      <c r="B8" s="32" t="s">
        <v>44</v>
      </c>
      <c r="C8" s="19" t="s">
        <v>10</v>
      </c>
      <c r="D8" s="19" t="s">
        <v>11</v>
      </c>
      <c r="E8" s="19" t="s">
        <v>12</v>
      </c>
      <c r="F8" s="19" t="s">
        <v>13</v>
      </c>
      <c r="G8" s="19" t="s">
        <v>8</v>
      </c>
      <c r="H8" s="19" t="s">
        <v>4</v>
      </c>
      <c r="I8" s="19" t="s">
        <v>5</v>
      </c>
      <c r="J8" s="19" t="s">
        <v>6</v>
      </c>
      <c r="K8" s="19" t="s">
        <v>7</v>
      </c>
      <c r="L8" s="27" t="s">
        <v>33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2:34" s="5" customFormat="1" ht="61.15" customHeight="1" thickTop="1" thickBot="1" x14ac:dyDescent="0.3">
      <c r="B9" s="16" t="s">
        <v>25</v>
      </c>
      <c r="C9" s="6"/>
      <c r="D9" s="7"/>
      <c r="E9" s="7"/>
      <c r="F9" s="7"/>
      <c r="G9" s="8"/>
      <c r="H9" s="8"/>
      <c r="I9" s="24">
        <f t="shared" ref="I9:I57" si="0">MAX(G9-H9,0)</f>
        <v>0</v>
      </c>
      <c r="J9" s="24">
        <f t="shared" ref="J9:J57" si="1">G9*30%</f>
        <v>0</v>
      </c>
      <c r="K9" s="24">
        <f t="shared" ref="K9:K57" si="2">MIN(I9,J9)</f>
        <v>0</v>
      </c>
      <c r="L9" s="25" t="str">
        <f>IF(J9&lt;=I9,"Renta Neta Presunta resultó menor que la Renta Real",(IF(G9&gt;H9,"Renta Neta Real resultó menor que la Renta Presunta. Precio de Venta es mayor que el Precio de Compra o Aporte de Capital","Renta Neta Real resultó menor que la Renta Presunta. Precio de Venta es menor o igual que el Precio de Compra o Aporte de Capital")))</f>
        <v>Renta Neta Presunta resultó menor que la Renta Real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2:34" s="5" customFormat="1" ht="61.15" customHeight="1" thickTop="1" thickBot="1" x14ac:dyDescent="0.3">
      <c r="B10" s="16" t="s">
        <v>25</v>
      </c>
      <c r="C10" s="6"/>
      <c r="D10" s="7"/>
      <c r="E10" s="7"/>
      <c r="F10" s="7"/>
      <c r="G10" s="8"/>
      <c r="H10" s="8"/>
      <c r="I10" s="24">
        <f t="shared" si="0"/>
        <v>0</v>
      </c>
      <c r="J10" s="24">
        <f t="shared" si="1"/>
        <v>0</v>
      </c>
      <c r="K10" s="24">
        <f t="shared" si="2"/>
        <v>0</v>
      </c>
      <c r="L10" s="25" t="str">
        <f t="shared" ref="L10:L57" si="3">IF(J10&lt;=I10,"Renta Neta Presunta resultó menor que la Renta Real",(IF(G10&gt;H10,"Renta Neta Real resultó menor que la Renta Presunta. Precio de Venta es mayor que el Precio de Compra o Aporte de Capital","Renta Neta Real resultó menor que la Renta Presunta. Precio de Venta es menor o igual que el Precio de Compra o Aporte de Capital")))</f>
        <v>Renta Neta Presunta resultó menor que la Renta Real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2:34" s="5" customFormat="1" ht="61.15" customHeight="1" thickTop="1" thickBot="1" x14ac:dyDescent="0.3">
      <c r="B11" s="16" t="s">
        <v>25</v>
      </c>
      <c r="C11" s="6"/>
      <c r="D11" s="7"/>
      <c r="E11" s="7"/>
      <c r="F11" s="7"/>
      <c r="G11" s="8"/>
      <c r="H11" s="8"/>
      <c r="I11" s="24">
        <f t="shared" si="0"/>
        <v>0</v>
      </c>
      <c r="J11" s="24">
        <f t="shared" si="1"/>
        <v>0</v>
      </c>
      <c r="K11" s="24">
        <f t="shared" si="2"/>
        <v>0</v>
      </c>
      <c r="L11" s="25" t="str">
        <f t="shared" si="3"/>
        <v>Renta Neta Presunta resultó menor que la Renta Real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2:34" s="5" customFormat="1" ht="61.15" customHeight="1" thickTop="1" thickBot="1" x14ac:dyDescent="0.3">
      <c r="B12" s="16" t="s">
        <v>25</v>
      </c>
      <c r="C12" s="6"/>
      <c r="D12" s="7"/>
      <c r="E12" s="7"/>
      <c r="F12" s="7"/>
      <c r="G12" s="8"/>
      <c r="H12" s="8"/>
      <c r="I12" s="24">
        <f t="shared" si="0"/>
        <v>0</v>
      </c>
      <c r="J12" s="24">
        <f t="shared" si="1"/>
        <v>0</v>
      </c>
      <c r="K12" s="24">
        <f t="shared" si="2"/>
        <v>0</v>
      </c>
      <c r="L12" s="25" t="str">
        <f t="shared" si="3"/>
        <v>Renta Neta Presunta resultó menor que la Renta Real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2:34" s="5" customFormat="1" ht="61.15" customHeight="1" thickTop="1" thickBot="1" x14ac:dyDescent="0.3">
      <c r="B13" s="16" t="s">
        <v>25</v>
      </c>
      <c r="C13" s="6"/>
      <c r="D13" s="7"/>
      <c r="E13" s="7"/>
      <c r="F13" s="7"/>
      <c r="G13" s="8"/>
      <c r="H13" s="8"/>
      <c r="I13" s="24">
        <f t="shared" si="0"/>
        <v>0</v>
      </c>
      <c r="J13" s="24">
        <f t="shared" si="1"/>
        <v>0</v>
      </c>
      <c r="K13" s="24">
        <f t="shared" si="2"/>
        <v>0</v>
      </c>
      <c r="L13" s="25" t="str">
        <f t="shared" si="3"/>
        <v>Renta Neta Presunta resultó menor que la Renta Real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2:34" s="5" customFormat="1" ht="61.15" customHeight="1" thickTop="1" thickBot="1" x14ac:dyDescent="0.3">
      <c r="B14" s="16" t="s">
        <v>25</v>
      </c>
      <c r="C14" s="6"/>
      <c r="D14" s="7"/>
      <c r="E14" s="7"/>
      <c r="F14" s="7"/>
      <c r="G14" s="8"/>
      <c r="H14" s="8"/>
      <c r="I14" s="24">
        <f t="shared" si="0"/>
        <v>0</v>
      </c>
      <c r="J14" s="24">
        <f t="shared" si="1"/>
        <v>0</v>
      </c>
      <c r="K14" s="24">
        <f t="shared" si="2"/>
        <v>0</v>
      </c>
      <c r="L14" s="25" t="str">
        <f t="shared" si="3"/>
        <v>Renta Neta Presunta resultó menor que la Renta Real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2:34" s="5" customFormat="1" ht="61.15" customHeight="1" thickTop="1" thickBot="1" x14ac:dyDescent="0.3">
      <c r="B15" s="16" t="s">
        <v>25</v>
      </c>
      <c r="C15" s="6"/>
      <c r="D15" s="7"/>
      <c r="E15" s="7"/>
      <c r="F15" s="7"/>
      <c r="G15" s="8"/>
      <c r="H15" s="8"/>
      <c r="I15" s="24">
        <f t="shared" si="0"/>
        <v>0</v>
      </c>
      <c r="J15" s="24">
        <f t="shared" si="1"/>
        <v>0</v>
      </c>
      <c r="K15" s="24">
        <f t="shared" si="2"/>
        <v>0</v>
      </c>
      <c r="L15" s="25" t="str">
        <f t="shared" si="3"/>
        <v>Renta Neta Presunta resultó menor que la Renta Real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2:34" s="5" customFormat="1" ht="61.15" customHeight="1" thickTop="1" thickBot="1" x14ac:dyDescent="0.3">
      <c r="B16" s="16" t="s">
        <v>25</v>
      </c>
      <c r="C16" s="6"/>
      <c r="D16" s="7"/>
      <c r="E16" s="7"/>
      <c r="F16" s="7"/>
      <c r="G16" s="8"/>
      <c r="H16" s="8"/>
      <c r="I16" s="24">
        <f t="shared" si="0"/>
        <v>0</v>
      </c>
      <c r="J16" s="24">
        <f t="shared" si="1"/>
        <v>0</v>
      </c>
      <c r="K16" s="24">
        <f t="shared" si="2"/>
        <v>0</v>
      </c>
      <c r="L16" s="25" t="str">
        <f t="shared" si="3"/>
        <v>Renta Neta Presunta resultó menor que la Renta Real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2:34" s="5" customFormat="1" ht="61.15" customHeight="1" thickTop="1" thickBot="1" x14ac:dyDescent="0.3">
      <c r="B17" s="16" t="s">
        <v>25</v>
      </c>
      <c r="C17" s="6"/>
      <c r="D17" s="7"/>
      <c r="E17" s="7"/>
      <c r="F17" s="7"/>
      <c r="G17" s="8"/>
      <c r="H17" s="8"/>
      <c r="I17" s="24">
        <f t="shared" si="0"/>
        <v>0</v>
      </c>
      <c r="J17" s="24">
        <f t="shared" si="1"/>
        <v>0</v>
      </c>
      <c r="K17" s="24">
        <f t="shared" si="2"/>
        <v>0</v>
      </c>
      <c r="L17" s="25" t="str">
        <f t="shared" si="3"/>
        <v>Renta Neta Presunta resultó menor que la Renta Real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2:34" s="5" customFormat="1" ht="61.15" customHeight="1" thickTop="1" thickBot="1" x14ac:dyDescent="0.3">
      <c r="B18" s="16" t="s">
        <v>25</v>
      </c>
      <c r="C18" s="6"/>
      <c r="D18" s="7"/>
      <c r="E18" s="7"/>
      <c r="F18" s="7"/>
      <c r="G18" s="8"/>
      <c r="H18" s="8"/>
      <c r="I18" s="24">
        <f t="shared" si="0"/>
        <v>0</v>
      </c>
      <c r="J18" s="24">
        <f t="shared" si="1"/>
        <v>0</v>
      </c>
      <c r="K18" s="24">
        <f t="shared" si="2"/>
        <v>0</v>
      </c>
      <c r="L18" s="25" t="str">
        <f t="shared" si="3"/>
        <v>Renta Neta Presunta resultó menor que la Renta Real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2:34" s="5" customFormat="1" ht="61.15" customHeight="1" thickTop="1" thickBot="1" x14ac:dyDescent="0.3">
      <c r="B19" s="33" t="s">
        <v>43</v>
      </c>
      <c r="C19" s="6"/>
      <c r="D19" s="30"/>
      <c r="E19" s="30"/>
      <c r="F19" s="30"/>
      <c r="G19" s="8"/>
      <c r="H19" s="8"/>
      <c r="I19" s="24">
        <f t="shared" si="0"/>
        <v>0</v>
      </c>
      <c r="J19" s="24">
        <f>G19*30%</f>
        <v>0</v>
      </c>
      <c r="K19" s="24">
        <f t="shared" si="2"/>
        <v>0</v>
      </c>
      <c r="L19" s="31" t="str">
        <f t="shared" si="3"/>
        <v>Renta Neta Presunta resultó menor que la Renta Real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2:34" s="5" customFormat="1" ht="61.15" customHeight="1" thickTop="1" thickBot="1" x14ac:dyDescent="0.3">
      <c r="B20" s="33" t="s">
        <v>43</v>
      </c>
      <c r="C20" s="6"/>
      <c r="D20" s="30"/>
      <c r="E20" s="30"/>
      <c r="F20" s="30"/>
      <c r="G20" s="8"/>
      <c r="H20" s="8"/>
      <c r="I20" s="24">
        <f>MAX(G20-H20,0)</f>
        <v>0</v>
      </c>
      <c r="J20" s="24">
        <f>G20*30%</f>
        <v>0</v>
      </c>
      <c r="K20" s="24">
        <f>MIN(I20,J20)</f>
        <v>0</v>
      </c>
      <c r="L20" s="31" t="str">
        <f>IF(J20&lt;=I20,"Renta Neta Presunta resultó menor que la Renta Real",(IF(G20&gt;H20,"Renta Neta Real resultó menor que la Renta Presunta. Precio de Venta es mayor que el Precio de Compra o Aporte de Capital","Renta Neta Real resultó menor que la Renta Presunta. Precio de Venta es menor o igual que el Precio de Compra o Aporte de Capital")))</f>
        <v>Renta Neta Presunta resultó menor que la Renta Real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2:34" s="5" customFormat="1" ht="61.15" customHeight="1" thickTop="1" thickBot="1" x14ac:dyDescent="0.3">
      <c r="B21" s="33" t="s">
        <v>43</v>
      </c>
      <c r="C21" s="6"/>
      <c r="D21" s="30"/>
      <c r="E21" s="30"/>
      <c r="F21" s="30"/>
      <c r="G21" s="8"/>
      <c r="H21" s="8"/>
      <c r="I21" s="24">
        <f>MAX(G21-H21,0)</f>
        <v>0</v>
      </c>
      <c r="J21" s="24">
        <f>G21*30%</f>
        <v>0</v>
      </c>
      <c r="K21" s="24">
        <f>MIN(I21,J21)</f>
        <v>0</v>
      </c>
      <c r="L21" s="31" t="str">
        <f>IF(J21&lt;=I21,"Renta Neta Presunta resultó menor que la Renta Real",(IF(G21&gt;H21,"Renta Neta Real resultó menor que la Renta Presunta. Precio de Venta es mayor que el Precio de Compra o Aporte de Capital","Renta Neta Real resultó menor que la Renta Presunta. Precio de Venta es menor o igual que el Precio de Compra o Aporte de Capital")))</f>
        <v>Renta Neta Presunta resultó menor que la Renta Real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2:34" s="5" customFormat="1" ht="61.15" customHeight="1" thickTop="1" thickBot="1" x14ac:dyDescent="0.3">
      <c r="B22" s="33" t="s">
        <v>43</v>
      </c>
      <c r="C22" s="6"/>
      <c r="D22" s="30"/>
      <c r="E22" s="30"/>
      <c r="F22" s="30"/>
      <c r="G22" s="8"/>
      <c r="H22" s="8"/>
      <c r="I22" s="24">
        <f>MAX(G22-H22,0)</f>
        <v>0</v>
      </c>
      <c r="J22" s="24">
        <f>G22*30%</f>
        <v>0</v>
      </c>
      <c r="K22" s="24">
        <f>MIN(I22,J22)</f>
        <v>0</v>
      </c>
      <c r="L22" s="31" t="str">
        <f>IF(J22&lt;=I22,"Renta Neta Presunta resultó menor que la Renta Real",(IF(G22&gt;H22,"Renta Neta Real resultó menor que la Renta Presunta. Precio de Venta es mayor que el Precio de Compra o Aporte de Capital","Renta Neta Real resultó menor que la Renta Presunta. Precio de Venta es menor o igual que el Precio de Compra o Aporte de Capital")))</f>
        <v>Renta Neta Presunta resultó menor que la Renta Real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2:34" s="5" customFormat="1" ht="61.15" customHeight="1" thickTop="1" thickBot="1" x14ac:dyDescent="0.3">
      <c r="B23" s="33" t="s">
        <v>43</v>
      </c>
      <c r="C23" s="6"/>
      <c r="D23" s="30"/>
      <c r="E23" s="30"/>
      <c r="F23" s="30"/>
      <c r="G23" s="8"/>
      <c r="H23" s="8"/>
      <c r="I23" s="24">
        <f>MAX(G23-H23,0)</f>
        <v>0</v>
      </c>
      <c r="J23" s="24">
        <f>G23*30%</f>
        <v>0</v>
      </c>
      <c r="K23" s="24">
        <f>MIN(I23,J23)</f>
        <v>0</v>
      </c>
      <c r="L23" s="31" t="str">
        <f>IF(J23&lt;=I23,"Renta Neta Presunta resultó menor que la Renta Real",(IF(G23&gt;H23,"Renta Neta Real resultó menor que la Renta Presunta. Precio de Venta es mayor que el Precio de Compra o Aporte de Capital","Renta Neta Real resultó menor que la Renta Presunta. Precio de Venta es menor o igual que el Precio de Compra o Aporte de Capital")))</f>
        <v>Renta Neta Presunta resultó menor que la Renta Real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2:34" s="5" customFormat="1" ht="61.15" customHeight="1" thickTop="1" thickBot="1" x14ac:dyDescent="0.3">
      <c r="B24" s="33" t="s">
        <v>43</v>
      </c>
      <c r="C24" s="6"/>
      <c r="D24" s="30"/>
      <c r="E24" s="30"/>
      <c r="F24" s="30"/>
      <c r="G24" s="8"/>
      <c r="H24" s="8"/>
      <c r="I24" s="24">
        <f t="shared" si="0"/>
        <v>0</v>
      </c>
      <c r="J24" s="24">
        <f t="shared" ref="J24:J28" si="4">G24*30%</f>
        <v>0</v>
      </c>
      <c r="K24" s="24">
        <f t="shared" si="2"/>
        <v>0</v>
      </c>
      <c r="L24" s="31" t="str">
        <f t="shared" si="3"/>
        <v>Renta Neta Presunta resultó menor que la Renta Real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2:34" s="5" customFormat="1" ht="61.15" customHeight="1" thickTop="1" thickBot="1" x14ac:dyDescent="0.3">
      <c r="B25" s="33" t="s">
        <v>43</v>
      </c>
      <c r="C25" s="6"/>
      <c r="D25" s="30"/>
      <c r="E25" s="30"/>
      <c r="F25" s="30"/>
      <c r="G25" s="8"/>
      <c r="H25" s="8"/>
      <c r="I25" s="24">
        <f t="shared" si="0"/>
        <v>0</v>
      </c>
      <c r="J25" s="24">
        <f t="shared" si="4"/>
        <v>0</v>
      </c>
      <c r="K25" s="24">
        <f t="shared" si="2"/>
        <v>0</v>
      </c>
      <c r="L25" s="31" t="str">
        <f t="shared" si="3"/>
        <v>Renta Neta Presunta resultó menor que la Renta Real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2:34" s="5" customFormat="1" ht="61.15" customHeight="1" thickTop="1" thickBot="1" x14ac:dyDescent="0.3">
      <c r="B26" s="33" t="s">
        <v>43</v>
      </c>
      <c r="C26" s="6"/>
      <c r="D26" s="30"/>
      <c r="E26" s="30"/>
      <c r="F26" s="30"/>
      <c r="G26" s="8"/>
      <c r="H26" s="8"/>
      <c r="I26" s="24">
        <f t="shared" si="0"/>
        <v>0</v>
      </c>
      <c r="J26" s="24">
        <f t="shared" si="4"/>
        <v>0</v>
      </c>
      <c r="K26" s="24">
        <f t="shared" si="2"/>
        <v>0</v>
      </c>
      <c r="L26" s="31" t="str">
        <f t="shared" si="3"/>
        <v>Renta Neta Presunta resultó menor que la Renta Real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2:34" s="5" customFormat="1" ht="61.15" customHeight="1" thickTop="1" thickBot="1" x14ac:dyDescent="0.3">
      <c r="B27" s="33" t="s">
        <v>43</v>
      </c>
      <c r="C27" s="6"/>
      <c r="D27" s="30"/>
      <c r="E27" s="30"/>
      <c r="F27" s="30"/>
      <c r="G27" s="8"/>
      <c r="H27" s="8"/>
      <c r="I27" s="24">
        <f t="shared" si="0"/>
        <v>0</v>
      </c>
      <c r="J27" s="24">
        <f t="shared" si="4"/>
        <v>0</v>
      </c>
      <c r="K27" s="24">
        <f t="shared" si="2"/>
        <v>0</v>
      </c>
      <c r="L27" s="31" t="str">
        <f t="shared" si="3"/>
        <v>Renta Neta Presunta resultó menor que la Renta Real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2:34" s="5" customFormat="1" ht="61.15" customHeight="1" thickTop="1" thickBot="1" x14ac:dyDescent="0.3">
      <c r="B28" s="33" t="s">
        <v>43</v>
      </c>
      <c r="C28" s="6"/>
      <c r="D28" s="30"/>
      <c r="E28" s="30"/>
      <c r="F28" s="30"/>
      <c r="G28" s="8"/>
      <c r="H28" s="8"/>
      <c r="I28" s="24">
        <f t="shared" si="0"/>
        <v>0</v>
      </c>
      <c r="J28" s="24">
        <f t="shared" si="4"/>
        <v>0</v>
      </c>
      <c r="K28" s="24">
        <f t="shared" si="2"/>
        <v>0</v>
      </c>
      <c r="L28" s="31" t="str">
        <f t="shared" si="3"/>
        <v>Renta Neta Presunta resultó menor que la Renta Real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2:34" s="5" customFormat="1" ht="61.15" customHeight="1" thickTop="1" thickBot="1" x14ac:dyDescent="0.3">
      <c r="B29" s="33" t="s">
        <v>26</v>
      </c>
      <c r="C29" s="6"/>
      <c r="D29" s="7"/>
      <c r="E29" s="7"/>
      <c r="F29" s="7"/>
      <c r="G29" s="8"/>
      <c r="H29" s="8"/>
      <c r="I29" s="24">
        <f t="shared" si="0"/>
        <v>0</v>
      </c>
      <c r="J29" s="24">
        <f t="shared" si="1"/>
        <v>0</v>
      </c>
      <c r="K29" s="24">
        <f t="shared" si="2"/>
        <v>0</v>
      </c>
      <c r="L29" s="25" t="str">
        <f t="shared" si="3"/>
        <v>Renta Neta Presunta resultó menor que la Renta Real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2:34" s="5" customFormat="1" ht="61.15" customHeight="1" thickTop="1" thickBot="1" x14ac:dyDescent="0.3">
      <c r="B30" s="33" t="s">
        <v>26</v>
      </c>
      <c r="C30" s="6"/>
      <c r="D30" s="7"/>
      <c r="E30" s="7"/>
      <c r="F30" s="7"/>
      <c r="G30" s="8"/>
      <c r="H30" s="8"/>
      <c r="I30" s="24">
        <f t="shared" si="0"/>
        <v>0</v>
      </c>
      <c r="J30" s="24">
        <f t="shared" si="1"/>
        <v>0</v>
      </c>
      <c r="K30" s="24">
        <f t="shared" si="2"/>
        <v>0</v>
      </c>
      <c r="L30" s="25" t="str">
        <f t="shared" si="3"/>
        <v>Renta Neta Presunta resultó menor que la Renta Real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2:34" s="5" customFormat="1" ht="61.15" customHeight="1" thickTop="1" thickBot="1" x14ac:dyDescent="0.3">
      <c r="B31" s="33" t="s">
        <v>26</v>
      </c>
      <c r="C31" s="6"/>
      <c r="D31" s="7"/>
      <c r="E31" s="7"/>
      <c r="F31" s="7"/>
      <c r="G31" s="8"/>
      <c r="H31" s="8"/>
      <c r="I31" s="24">
        <f t="shared" si="0"/>
        <v>0</v>
      </c>
      <c r="J31" s="24">
        <f t="shared" si="1"/>
        <v>0</v>
      </c>
      <c r="K31" s="24">
        <f t="shared" si="2"/>
        <v>0</v>
      </c>
      <c r="L31" s="25" t="str">
        <f t="shared" si="3"/>
        <v>Renta Neta Presunta resultó menor que la Renta Real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2:34" s="5" customFormat="1" ht="61.15" customHeight="1" thickTop="1" thickBot="1" x14ac:dyDescent="0.3">
      <c r="B32" s="33" t="s">
        <v>26</v>
      </c>
      <c r="C32" s="6"/>
      <c r="D32" s="7"/>
      <c r="E32" s="7"/>
      <c r="F32" s="7"/>
      <c r="G32" s="8"/>
      <c r="H32" s="8"/>
      <c r="I32" s="24">
        <f t="shared" si="0"/>
        <v>0</v>
      </c>
      <c r="J32" s="24">
        <f t="shared" si="1"/>
        <v>0</v>
      </c>
      <c r="K32" s="24">
        <f t="shared" si="2"/>
        <v>0</v>
      </c>
      <c r="L32" s="25" t="str">
        <f t="shared" si="3"/>
        <v>Renta Neta Presunta resultó menor que la Renta Real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 s="5" customFormat="1" ht="61.15" customHeight="1" thickTop="1" thickBot="1" x14ac:dyDescent="0.3">
      <c r="B33" s="33" t="s">
        <v>26</v>
      </c>
      <c r="C33" s="6"/>
      <c r="D33" s="7"/>
      <c r="E33" s="7"/>
      <c r="F33" s="7"/>
      <c r="G33" s="8"/>
      <c r="H33" s="8"/>
      <c r="I33" s="24">
        <f t="shared" si="0"/>
        <v>0</v>
      </c>
      <c r="J33" s="24">
        <f t="shared" si="1"/>
        <v>0</v>
      </c>
      <c r="K33" s="24">
        <f t="shared" si="2"/>
        <v>0</v>
      </c>
      <c r="L33" s="25" t="str">
        <f t="shared" si="3"/>
        <v>Renta Neta Presunta resultó menor que la Renta Real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2:34" s="5" customFormat="1" ht="61.15" customHeight="1" thickTop="1" thickBot="1" x14ac:dyDescent="0.3">
      <c r="B34" s="16" t="s">
        <v>26</v>
      </c>
      <c r="C34" s="6"/>
      <c r="D34" s="7"/>
      <c r="E34" s="7"/>
      <c r="F34" s="7"/>
      <c r="G34" s="8"/>
      <c r="H34" s="8"/>
      <c r="I34" s="24">
        <f t="shared" si="0"/>
        <v>0</v>
      </c>
      <c r="J34" s="24">
        <f t="shared" si="1"/>
        <v>0</v>
      </c>
      <c r="K34" s="24">
        <f t="shared" si="2"/>
        <v>0</v>
      </c>
      <c r="L34" s="25" t="str">
        <f t="shared" si="3"/>
        <v>Renta Neta Presunta resultó menor que la Renta Real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2:34" s="5" customFormat="1" ht="61.15" customHeight="1" thickTop="1" thickBot="1" x14ac:dyDescent="0.3">
      <c r="B35" s="16" t="s">
        <v>26</v>
      </c>
      <c r="C35" s="6"/>
      <c r="D35" s="7"/>
      <c r="E35" s="7"/>
      <c r="F35" s="7"/>
      <c r="G35" s="8"/>
      <c r="H35" s="8"/>
      <c r="I35" s="24">
        <f t="shared" si="0"/>
        <v>0</v>
      </c>
      <c r="J35" s="24">
        <f t="shared" si="1"/>
        <v>0</v>
      </c>
      <c r="K35" s="24">
        <f t="shared" si="2"/>
        <v>0</v>
      </c>
      <c r="L35" s="25" t="str">
        <f t="shared" si="3"/>
        <v>Renta Neta Presunta resultó menor que la Renta Real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2:34" s="5" customFormat="1" ht="61.15" customHeight="1" thickTop="1" thickBot="1" x14ac:dyDescent="0.3">
      <c r="B36" s="16" t="s">
        <v>26</v>
      </c>
      <c r="C36" s="6"/>
      <c r="D36" s="7"/>
      <c r="E36" s="7"/>
      <c r="F36" s="7"/>
      <c r="G36" s="8"/>
      <c r="H36" s="8"/>
      <c r="I36" s="24">
        <f t="shared" si="0"/>
        <v>0</v>
      </c>
      <c r="J36" s="24">
        <f t="shared" si="1"/>
        <v>0</v>
      </c>
      <c r="K36" s="24">
        <f t="shared" si="2"/>
        <v>0</v>
      </c>
      <c r="L36" s="25" t="str">
        <f t="shared" si="3"/>
        <v>Renta Neta Presunta resultó menor que la Renta Real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2:34" s="5" customFormat="1" ht="61.15" customHeight="1" thickTop="1" thickBot="1" x14ac:dyDescent="0.3">
      <c r="B37" s="16" t="s">
        <v>26</v>
      </c>
      <c r="C37" s="6"/>
      <c r="D37" s="7"/>
      <c r="E37" s="7"/>
      <c r="F37" s="7"/>
      <c r="G37" s="8"/>
      <c r="H37" s="8"/>
      <c r="I37" s="24">
        <f t="shared" si="0"/>
        <v>0</v>
      </c>
      <c r="J37" s="24">
        <f t="shared" si="1"/>
        <v>0</v>
      </c>
      <c r="K37" s="24">
        <f t="shared" si="2"/>
        <v>0</v>
      </c>
      <c r="L37" s="25" t="str">
        <f t="shared" si="3"/>
        <v>Renta Neta Presunta resultó menor que la Renta Real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2:34" s="5" customFormat="1" ht="61.15" customHeight="1" thickTop="1" thickBot="1" x14ac:dyDescent="0.3">
      <c r="B38" s="16" t="s">
        <v>26</v>
      </c>
      <c r="C38" s="6"/>
      <c r="D38" s="7"/>
      <c r="E38" s="7"/>
      <c r="F38" s="7"/>
      <c r="G38" s="8"/>
      <c r="H38" s="8"/>
      <c r="I38" s="24">
        <f t="shared" si="0"/>
        <v>0</v>
      </c>
      <c r="J38" s="24">
        <f t="shared" si="1"/>
        <v>0</v>
      </c>
      <c r="K38" s="24">
        <f t="shared" si="2"/>
        <v>0</v>
      </c>
      <c r="L38" s="25" t="str">
        <f t="shared" si="3"/>
        <v>Renta Neta Presunta resultó menor que la Renta Real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2:34" s="5" customFormat="1" ht="61.15" customHeight="1" thickTop="1" thickBot="1" x14ac:dyDescent="0.3">
      <c r="B39" s="16" t="s">
        <v>27</v>
      </c>
      <c r="C39" s="6"/>
      <c r="D39" s="7"/>
      <c r="E39" s="7"/>
      <c r="F39" s="7"/>
      <c r="G39" s="8"/>
      <c r="H39" s="8"/>
      <c r="I39" s="24">
        <f t="shared" si="0"/>
        <v>0</v>
      </c>
      <c r="J39" s="24">
        <f t="shared" si="1"/>
        <v>0</v>
      </c>
      <c r="K39" s="24">
        <f t="shared" si="2"/>
        <v>0</v>
      </c>
      <c r="L39" s="25" t="str">
        <f t="shared" si="3"/>
        <v>Renta Neta Presunta resultó menor que la Renta Real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2:34" s="5" customFormat="1" ht="61.15" customHeight="1" thickTop="1" thickBot="1" x14ac:dyDescent="0.3">
      <c r="B40" s="16" t="s">
        <v>27</v>
      </c>
      <c r="C40" s="6"/>
      <c r="D40" s="7"/>
      <c r="E40" s="7"/>
      <c r="F40" s="7"/>
      <c r="G40" s="8"/>
      <c r="H40" s="8"/>
      <c r="I40" s="24">
        <f t="shared" si="0"/>
        <v>0</v>
      </c>
      <c r="J40" s="24">
        <f t="shared" si="1"/>
        <v>0</v>
      </c>
      <c r="K40" s="24">
        <f t="shared" si="2"/>
        <v>0</v>
      </c>
      <c r="L40" s="25" t="str">
        <f t="shared" si="3"/>
        <v>Renta Neta Presunta resultó menor que la Renta Real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2:34" s="5" customFormat="1" ht="61.15" customHeight="1" thickTop="1" thickBot="1" x14ac:dyDescent="0.3">
      <c r="B41" s="16" t="s">
        <v>27</v>
      </c>
      <c r="C41" s="6"/>
      <c r="D41" s="7"/>
      <c r="E41" s="7"/>
      <c r="F41" s="7"/>
      <c r="G41" s="8"/>
      <c r="H41" s="8"/>
      <c r="I41" s="24">
        <f t="shared" si="0"/>
        <v>0</v>
      </c>
      <c r="J41" s="24">
        <f t="shared" si="1"/>
        <v>0</v>
      </c>
      <c r="K41" s="24">
        <f t="shared" si="2"/>
        <v>0</v>
      </c>
      <c r="L41" s="25" t="str">
        <f t="shared" si="3"/>
        <v>Renta Neta Presunta resultó menor que la Renta Real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2:34" s="5" customFormat="1" ht="61.15" customHeight="1" thickTop="1" thickBot="1" x14ac:dyDescent="0.3">
      <c r="B42" s="16" t="s">
        <v>27</v>
      </c>
      <c r="C42" s="6"/>
      <c r="D42" s="7"/>
      <c r="E42" s="7"/>
      <c r="F42" s="7"/>
      <c r="G42" s="8"/>
      <c r="H42" s="8"/>
      <c r="I42" s="24">
        <f t="shared" si="0"/>
        <v>0</v>
      </c>
      <c r="J42" s="24">
        <f t="shared" si="1"/>
        <v>0</v>
      </c>
      <c r="K42" s="24">
        <f t="shared" si="2"/>
        <v>0</v>
      </c>
      <c r="L42" s="25" t="str">
        <f t="shared" si="3"/>
        <v>Renta Neta Presunta resultó menor que la Renta Real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2:34" s="5" customFormat="1" ht="61.15" customHeight="1" thickTop="1" thickBot="1" x14ac:dyDescent="0.3">
      <c r="B43" s="16" t="s">
        <v>27</v>
      </c>
      <c r="C43" s="6"/>
      <c r="D43" s="7"/>
      <c r="E43" s="7"/>
      <c r="F43" s="7"/>
      <c r="G43" s="8"/>
      <c r="H43" s="8"/>
      <c r="I43" s="24">
        <f t="shared" si="0"/>
        <v>0</v>
      </c>
      <c r="J43" s="24">
        <f t="shared" si="1"/>
        <v>0</v>
      </c>
      <c r="K43" s="24">
        <f t="shared" si="2"/>
        <v>0</v>
      </c>
      <c r="L43" s="25" t="str">
        <f t="shared" si="3"/>
        <v>Renta Neta Presunta resultó menor que la Renta Real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2:34" s="5" customFormat="1" ht="61.15" customHeight="1" thickTop="1" thickBot="1" x14ac:dyDescent="0.3">
      <c r="B44" s="16" t="s">
        <v>27</v>
      </c>
      <c r="C44" s="6"/>
      <c r="D44" s="7"/>
      <c r="E44" s="7"/>
      <c r="F44" s="7"/>
      <c r="G44" s="8"/>
      <c r="H44" s="8"/>
      <c r="I44" s="24">
        <f t="shared" si="0"/>
        <v>0</v>
      </c>
      <c r="J44" s="24">
        <f t="shared" si="1"/>
        <v>0</v>
      </c>
      <c r="K44" s="24">
        <f t="shared" si="2"/>
        <v>0</v>
      </c>
      <c r="L44" s="25" t="str">
        <f t="shared" si="3"/>
        <v>Renta Neta Presunta resultó menor que la Renta Real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2:34" s="5" customFormat="1" ht="61.15" customHeight="1" thickTop="1" thickBot="1" x14ac:dyDescent="0.3">
      <c r="B45" s="16" t="s">
        <v>27</v>
      </c>
      <c r="C45" s="6"/>
      <c r="D45" s="7"/>
      <c r="E45" s="7"/>
      <c r="F45" s="7"/>
      <c r="G45" s="8"/>
      <c r="H45" s="8"/>
      <c r="I45" s="24">
        <f t="shared" si="0"/>
        <v>0</v>
      </c>
      <c r="J45" s="24">
        <f t="shared" si="1"/>
        <v>0</v>
      </c>
      <c r="K45" s="24">
        <f t="shared" si="2"/>
        <v>0</v>
      </c>
      <c r="L45" s="25" t="str">
        <f t="shared" si="3"/>
        <v>Renta Neta Presunta resultó menor que la Renta Real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2:34" s="5" customFormat="1" ht="61.15" customHeight="1" thickTop="1" thickBot="1" x14ac:dyDescent="0.3">
      <c r="B46" s="16" t="s">
        <v>27</v>
      </c>
      <c r="C46" s="6"/>
      <c r="D46" s="7"/>
      <c r="E46" s="7"/>
      <c r="F46" s="7"/>
      <c r="G46" s="8"/>
      <c r="H46" s="8"/>
      <c r="I46" s="24">
        <f>MAX(G46-H46,0)</f>
        <v>0</v>
      </c>
      <c r="J46" s="24">
        <f t="shared" si="1"/>
        <v>0</v>
      </c>
      <c r="K46" s="24">
        <f t="shared" si="2"/>
        <v>0</v>
      </c>
      <c r="L46" s="25" t="str">
        <f t="shared" si="3"/>
        <v>Renta Neta Presunta resultó menor que la Renta Real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2:34" s="5" customFormat="1" ht="61.15" customHeight="1" thickTop="1" thickBot="1" x14ac:dyDescent="0.3">
      <c r="B47" s="16" t="s">
        <v>27</v>
      </c>
      <c r="C47" s="6"/>
      <c r="D47" s="7"/>
      <c r="E47" s="7"/>
      <c r="F47" s="7"/>
      <c r="G47" s="8"/>
      <c r="H47" s="8"/>
      <c r="I47" s="24">
        <f t="shared" si="0"/>
        <v>0</v>
      </c>
      <c r="J47" s="24">
        <f t="shared" si="1"/>
        <v>0</v>
      </c>
      <c r="K47" s="24">
        <f t="shared" si="2"/>
        <v>0</v>
      </c>
      <c r="L47" s="25" t="str">
        <f t="shared" si="3"/>
        <v>Renta Neta Presunta resultó menor que la Renta Real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2:34" s="5" customFormat="1" ht="61.15" customHeight="1" thickTop="1" thickBot="1" x14ac:dyDescent="0.3">
      <c r="B48" s="16" t="s">
        <v>27</v>
      </c>
      <c r="C48" s="6"/>
      <c r="D48" s="7"/>
      <c r="E48" s="7"/>
      <c r="F48" s="7"/>
      <c r="G48" s="8"/>
      <c r="H48" s="8"/>
      <c r="I48" s="24">
        <f t="shared" si="0"/>
        <v>0</v>
      </c>
      <c r="J48" s="24">
        <f t="shared" si="1"/>
        <v>0</v>
      </c>
      <c r="K48" s="24">
        <f t="shared" si="2"/>
        <v>0</v>
      </c>
      <c r="L48" s="25" t="str">
        <f t="shared" si="3"/>
        <v>Renta Neta Presunta resultó menor que la Renta Real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2:12" ht="61.15" customHeight="1" thickTop="1" thickBot="1" x14ac:dyDescent="0.3">
      <c r="B49" s="16" t="s">
        <v>28</v>
      </c>
      <c r="C49" s="6"/>
      <c r="D49" s="7"/>
      <c r="E49" s="7"/>
      <c r="F49" s="7"/>
      <c r="G49" s="8"/>
      <c r="H49" s="8"/>
      <c r="I49" s="24">
        <f t="shared" si="0"/>
        <v>0</v>
      </c>
      <c r="J49" s="24">
        <f t="shared" si="1"/>
        <v>0</v>
      </c>
      <c r="K49" s="24">
        <f t="shared" si="2"/>
        <v>0</v>
      </c>
      <c r="L49" s="25" t="str">
        <f t="shared" si="3"/>
        <v>Renta Neta Presunta resultó menor que la Renta Real</v>
      </c>
    </row>
    <row r="50" spans="2:12" ht="61.15" customHeight="1" thickTop="1" thickBot="1" x14ac:dyDescent="0.3">
      <c r="B50" s="16" t="s">
        <v>28</v>
      </c>
      <c r="C50" s="6"/>
      <c r="D50" s="7"/>
      <c r="E50" s="7"/>
      <c r="F50" s="7"/>
      <c r="G50" s="8"/>
      <c r="H50" s="8"/>
      <c r="I50" s="24">
        <f t="shared" si="0"/>
        <v>0</v>
      </c>
      <c r="J50" s="24">
        <f t="shared" si="1"/>
        <v>0</v>
      </c>
      <c r="K50" s="24">
        <f t="shared" si="2"/>
        <v>0</v>
      </c>
      <c r="L50" s="25" t="str">
        <f t="shared" si="3"/>
        <v>Renta Neta Presunta resultó menor que la Renta Real</v>
      </c>
    </row>
    <row r="51" spans="2:12" ht="61.15" customHeight="1" thickTop="1" thickBot="1" x14ac:dyDescent="0.3">
      <c r="B51" s="16" t="s">
        <v>28</v>
      </c>
      <c r="C51" s="6"/>
      <c r="D51" s="7"/>
      <c r="E51" s="7"/>
      <c r="F51" s="7"/>
      <c r="G51" s="8"/>
      <c r="H51" s="8"/>
      <c r="I51" s="24">
        <f t="shared" si="0"/>
        <v>0</v>
      </c>
      <c r="J51" s="24">
        <f t="shared" si="1"/>
        <v>0</v>
      </c>
      <c r="K51" s="24">
        <f t="shared" si="2"/>
        <v>0</v>
      </c>
      <c r="L51" s="25" t="str">
        <f t="shared" si="3"/>
        <v>Renta Neta Presunta resultó menor que la Renta Real</v>
      </c>
    </row>
    <row r="52" spans="2:12" ht="61.15" customHeight="1" thickTop="1" thickBot="1" x14ac:dyDescent="0.3">
      <c r="B52" s="16" t="s">
        <v>28</v>
      </c>
      <c r="C52" s="6"/>
      <c r="D52" s="7"/>
      <c r="E52" s="7"/>
      <c r="F52" s="7"/>
      <c r="G52" s="8"/>
      <c r="H52" s="8"/>
      <c r="I52" s="24">
        <f t="shared" si="0"/>
        <v>0</v>
      </c>
      <c r="J52" s="24">
        <f t="shared" si="1"/>
        <v>0</v>
      </c>
      <c r="K52" s="24">
        <f t="shared" si="2"/>
        <v>0</v>
      </c>
      <c r="L52" s="25" t="str">
        <f t="shared" si="3"/>
        <v>Renta Neta Presunta resultó menor que la Renta Real</v>
      </c>
    </row>
    <row r="53" spans="2:12" ht="61.15" customHeight="1" thickTop="1" thickBot="1" x14ac:dyDescent="0.3">
      <c r="B53" s="16" t="s">
        <v>28</v>
      </c>
      <c r="C53" s="6"/>
      <c r="D53" s="7"/>
      <c r="E53" s="7"/>
      <c r="F53" s="7"/>
      <c r="G53" s="8"/>
      <c r="H53" s="8"/>
      <c r="I53" s="24">
        <f t="shared" si="0"/>
        <v>0</v>
      </c>
      <c r="J53" s="24">
        <f t="shared" si="1"/>
        <v>0</v>
      </c>
      <c r="K53" s="24">
        <f t="shared" si="2"/>
        <v>0</v>
      </c>
      <c r="L53" s="25" t="str">
        <f t="shared" si="3"/>
        <v>Renta Neta Presunta resultó menor que la Renta Real</v>
      </c>
    </row>
    <row r="54" spans="2:12" ht="61.15" customHeight="1" thickTop="1" thickBot="1" x14ac:dyDescent="0.3">
      <c r="B54" s="16" t="s">
        <v>28</v>
      </c>
      <c r="C54" s="6"/>
      <c r="D54" s="7"/>
      <c r="E54" s="7"/>
      <c r="F54" s="7"/>
      <c r="G54" s="8"/>
      <c r="H54" s="8"/>
      <c r="I54" s="24">
        <f t="shared" si="0"/>
        <v>0</v>
      </c>
      <c r="J54" s="24">
        <f t="shared" si="1"/>
        <v>0</v>
      </c>
      <c r="K54" s="24">
        <f t="shared" si="2"/>
        <v>0</v>
      </c>
      <c r="L54" s="25" t="str">
        <f t="shared" si="3"/>
        <v>Renta Neta Presunta resultó menor que la Renta Real</v>
      </c>
    </row>
    <row r="55" spans="2:12" ht="61.15" customHeight="1" thickTop="1" thickBot="1" x14ac:dyDescent="0.3">
      <c r="B55" s="16" t="s">
        <v>28</v>
      </c>
      <c r="C55" s="6"/>
      <c r="D55" s="7"/>
      <c r="E55" s="7"/>
      <c r="F55" s="7"/>
      <c r="G55" s="8"/>
      <c r="H55" s="8"/>
      <c r="I55" s="24">
        <f t="shared" si="0"/>
        <v>0</v>
      </c>
      <c r="J55" s="24">
        <f t="shared" si="1"/>
        <v>0</v>
      </c>
      <c r="K55" s="24">
        <f t="shared" si="2"/>
        <v>0</v>
      </c>
      <c r="L55" s="25" t="str">
        <f t="shared" si="3"/>
        <v>Renta Neta Presunta resultó menor que la Renta Real</v>
      </c>
    </row>
    <row r="56" spans="2:12" ht="61.15" customHeight="1" thickTop="1" thickBot="1" x14ac:dyDescent="0.3">
      <c r="B56" s="16" t="s">
        <v>28</v>
      </c>
      <c r="C56" s="6"/>
      <c r="D56" s="7"/>
      <c r="E56" s="7"/>
      <c r="F56" s="7"/>
      <c r="G56" s="8"/>
      <c r="H56" s="8"/>
      <c r="I56" s="24">
        <f t="shared" si="0"/>
        <v>0</v>
      </c>
      <c r="J56" s="24">
        <f t="shared" si="1"/>
        <v>0</v>
      </c>
      <c r="K56" s="24">
        <f t="shared" si="2"/>
        <v>0</v>
      </c>
      <c r="L56" s="25" t="str">
        <f t="shared" si="3"/>
        <v>Renta Neta Presunta resultó menor que la Renta Real</v>
      </c>
    </row>
    <row r="57" spans="2:12" ht="61.15" customHeight="1" thickTop="1" thickBot="1" x14ac:dyDescent="0.3">
      <c r="B57" s="20" t="s">
        <v>28</v>
      </c>
      <c r="C57" s="21"/>
      <c r="D57" s="22"/>
      <c r="E57" s="22"/>
      <c r="F57" s="22"/>
      <c r="G57" s="23"/>
      <c r="H57" s="23"/>
      <c r="I57" s="26">
        <f t="shared" si="0"/>
        <v>0</v>
      </c>
      <c r="J57" s="26">
        <f t="shared" si="1"/>
        <v>0</v>
      </c>
      <c r="K57" s="26">
        <f t="shared" si="2"/>
        <v>0</v>
      </c>
      <c r="L57" s="25" t="str">
        <f t="shared" si="3"/>
        <v>Renta Neta Presunta resultó menor que la Renta Real</v>
      </c>
    </row>
    <row r="58" spans="2:12" ht="15.75" thickTop="1" x14ac:dyDescent="0.25"/>
    <row r="59" spans="2:12" ht="33" customHeight="1" x14ac:dyDescent="0.25"/>
    <row r="60" spans="2:12" x14ac:dyDescent="0.25">
      <c r="G60" s="28"/>
      <c r="H60" s="28"/>
      <c r="I60" s="28"/>
      <c r="K60" s="29"/>
    </row>
    <row r="61" spans="2:12" ht="36.6" customHeight="1" thickBot="1" x14ac:dyDescent="0.4">
      <c r="B61" s="38" t="s">
        <v>45</v>
      </c>
      <c r="C61" s="38"/>
      <c r="D61" s="38"/>
      <c r="E61" s="38"/>
      <c r="F61" s="38"/>
      <c r="G61" s="38"/>
      <c r="H61" s="38"/>
      <c r="I61" s="38"/>
      <c r="J61" s="38"/>
      <c r="K61" s="38"/>
    </row>
    <row r="62" spans="2:12" ht="18.600000000000001" customHeight="1" thickTop="1" thickBot="1" x14ac:dyDescent="0.3">
      <c r="B62" s="39" t="s">
        <v>24</v>
      </c>
      <c r="C62" s="40"/>
      <c r="D62" s="40"/>
      <c r="E62" s="40"/>
      <c r="F62" s="40"/>
      <c r="G62" s="40"/>
      <c r="H62" s="40"/>
      <c r="I62" s="40"/>
      <c r="J62" s="40"/>
      <c r="K62" s="41"/>
      <c r="L62" s="12"/>
    </row>
    <row r="63" spans="2:12" ht="18.600000000000001" customHeight="1" thickTop="1" thickBot="1" x14ac:dyDescent="0.3">
      <c r="B63" s="42" t="s">
        <v>38</v>
      </c>
      <c r="C63" s="43"/>
      <c r="D63" s="43"/>
      <c r="E63" s="43"/>
      <c r="F63" s="43"/>
      <c r="G63" s="43"/>
      <c r="H63" s="43"/>
      <c r="I63" s="43"/>
      <c r="J63" s="43"/>
      <c r="K63" s="44"/>
      <c r="L63" s="12"/>
    </row>
    <row r="64" spans="2:12" ht="18.600000000000001" customHeight="1" thickTop="1" thickBot="1" x14ac:dyDescent="0.3">
      <c r="B64" s="45" t="s">
        <v>39</v>
      </c>
      <c r="C64" s="46"/>
      <c r="D64" s="46"/>
      <c r="E64" s="46"/>
      <c r="F64" s="46"/>
      <c r="G64" s="46"/>
      <c r="H64" s="46"/>
      <c r="I64" s="46"/>
      <c r="J64" s="46"/>
      <c r="K64" s="47"/>
      <c r="L64" s="13"/>
    </row>
    <row r="65" spans="2:11" ht="18.600000000000001" customHeight="1" thickTop="1" x14ac:dyDescent="0.3">
      <c r="B65" s="10"/>
      <c r="C65" s="9"/>
      <c r="D65" s="9"/>
      <c r="E65" s="9"/>
      <c r="F65" s="9"/>
      <c r="G65" s="9"/>
      <c r="H65" s="9"/>
      <c r="I65" s="9"/>
      <c r="J65" s="9"/>
      <c r="K65" s="9"/>
    </row>
    <row r="66" spans="2:11" ht="75.75" thickBot="1" x14ac:dyDescent="0.3">
      <c r="B66" s="18" t="s">
        <v>14</v>
      </c>
      <c r="C66" s="19" t="s">
        <v>15</v>
      </c>
      <c r="D66" s="19" t="s">
        <v>16</v>
      </c>
      <c r="E66" s="19" t="s">
        <v>17</v>
      </c>
      <c r="F66" s="19" t="s">
        <v>3</v>
      </c>
      <c r="G66" s="19" t="s">
        <v>2</v>
      </c>
      <c r="H66" s="19" t="s">
        <v>5</v>
      </c>
      <c r="I66" s="19" t="s">
        <v>9</v>
      </c>
      <c r="J66" s="19" t="s">
        <v>7</v>
      </c>
      <c r="K66" s="27" t="s">
        <v>33</v>
      </c>
    </row>
    <row r="67" spans="2:11" ht="67.150000000000006" customHeight="1" thickTop="1" thickBot="1" x14ac:dyDescent="0.3">
      <c r="B67" s="16" t="s">
        <v>29</v>
      </c>
      <c r="C67" s="6"/>
      <c r="D67" s="7"/>
      <c r="E67" s="7"/>
      <c r="F67" s="8"/>
      <c r="G67" s="8"/>
      <c r="H67" s="8">
        <f>MAX(F67-G67,0)</f>
        <v>0</v>
      </c>
      <c r="I67" s="8">
        <f>F67*50%</f>
        <v>0</v>
      </c>
      <c r="J67" s="8">
        <f>MIN(H67,I67)</f>
        <v>0</v>
      </c>
      <c r="K67" s="17" t="str">
        <f>IF(I67&lt;=H67,"Renta Neta Presunta resultó menor que la Renta Real",IF(F67&gt;G67,"Renta Neta Real resultó menor que la Renta Presunta. Precio del Arrendamiento es mayor que los Gastos","Renta Neta Real resultó menor que la Renta Presunta. Precio del Arrendamiento es menor o igual que los Gastos"))</f>
        <v>Renta Neta Presunta resultó menor que la Renta Real</v>
      </c>
    </row>
    <row r="68" spans="2:11" ht="67.150000000000006" customHeight="1" thickTop="1" thickBot="1" x14ac:dyDescent="0.3">
      <c r="B68" s="16" t="s">
        <v>29</v>
      </c>
      <c r="C68" s="6"/>
      <c r="D68" s="7"/>
      <c r="E68" s="7"/>
      <c r="F68" s="8"/>
      <c r="G68" s="8"/>
      <c r="H68" s="8">
        <f t="shared" ref="H68:H91" si="5">MAX(F68-G68,0)</f>
        <v>0</v>
      </c>
      <c r="I68" s="8">
        <f t="shared" ref="I68:I91" si="6">F68*50%</f>
        <v>0</v>
      </c>
      <c r="J68" s="8">
        <f t="shared" ref="J68:J91" si="7">MIN(H68,I68)</f>
        <v>0</v>
      </c>
      <c r="K68" s="17" t="str">
        <f t="shared" ref="K68:K90" si="8">IF(I68&lt;=H68,"Renta Neta Presunta resultó menor que la Renta Real",IF(F68&gt;G68,"Renta Neta Real resultó menor que la Renta Presunta. Precio del Arrendamiento es mayor que los Gastos","Renta Neta Real resultó menor que la Renta Presunta. Precio del Arrendamiento es menor o igual que los Gastos"))</f>
        <v>Renta Neta Presunta resultó menor que la Renta Real</v>
      </c>
    </row>
    <row r="69" spans="2:11" ht="67.150000000000006" customHeight="1" thickTop="1" thickBot="1" x14ac:dyDescent="0.3">
      <c r="B69" s="16" t="s">
        <v>29</v>
      </c>
      <c r="C69" s="6"/>
      <c r="D69" s="7"/>
      <c r="E69" s="7"/>
      <c r="F69" s="8"/>
      <c r="G69" s="8"/>
      <c r="H69" s="8">
        <f t="shared" si="5"/>
        <v>0</v>
      </c>
      <c r="I69" s="8">
        <f t="shared" si="6"/>
        <v>0</v>
      </c>
      <c r="J69" s="8">
        <f t="shared" si="7"/>
        <v>0</v>
      </c>
      <c r="K69" s="17" t="str">
        <f t="shared" si="8"/>
        <v>Renta Neta Presunta resultó menor que la Renta Real</v>
      </c>
    </row>
    <row r="70" spans="2:11" ht="67.150000000000006" customHeight="1" thickTop="1" thickBot="1" x14ac:dyDescent="0.3">
      <c r="B70" s="16" t="s">
        <v>29</v>
      </c>
      <c r="C70" s="6"/>
      <c r="D70" s="7"/>
      <c r="E70" s="7"/>
      <c r="F70" s="8"/>
      <c r="G70" s="8"/>
      <c r="H70" s="8">
        <f t="shared" si="5"/>
        <v>0</v>
      </c>
      <c r="I70" s="8">
        <f t="shared" si="6"/>
        <v>0</v>
      </c>
      <c r="J70" s="8">
        <f t="shared" si="7"/>
        <v>0</v>
      </c>
      <c r="K70" s="17" t="str">
        <f t="shared" si="8"/>
        <v>Renta Neta Presunta resultó menor que la Renta Real</v>
      </c>
    </row>
    <row r="71" spans="2:11" ht="67.150000000000006" customHeight="1" thickTop="1" thickBot="1" x14ac:dyDescent="0.3">
      <c r="B71" s="16" t="s">
        <v>29</v>
      </c>
      <c r="C71" s="6"/>
      <c r="D71" s="7"/>
      <c r="E71" s="7"/>
      <c r="F71" s="8"/>
      <c r="G71" s="8"/>
      <c r="H71" s="8">
        <f t="shared" si="5"/>
        <v>0</v>
      </c>
      <c r="I71" s="8">
        <f t="shared" si="6"/>
        <v>0</v>
      </c>
      <c r="J71" s="8">
        <f t="shared" si="7"/>
        <v>0</v>
      </c>
      <c r="K71" s="17" t="str">
        <f t="shared" si="8"/>
        <v>Renta Neta Presunta resultó menor que la Renta Real</v>
      </c>
    </row>
    <row r="72" spans="2:11" ht="67.150000000000006" customHeight="1" thickTop="1" thickBot="1" x14ac:dyDescent="0.3">
      <c r="B72" s="16" t="s">
        <v>29</v>
      </c>
      <c r="C72" s="6"/>
      <c r="D72" s="7"/>
      <c r="E72" s="7"/>
      <c r="F72" s="8"/>
      <c r="G72" s="8"/>
      <c r="H72" s="8">
        <f t="shared" si="5"/>
        <v>0</v>
      </c>
      <c r="I72" s="8">
        <f t="shared" si="6"/>
        <v>0</v>
      </c>
      <c r="J72" s="8">
        <f t="shared" si="7"/>
        <v>0</v>
      </c>
      <c r="K72" s="17" t="str">
        <f t="shared" si="8"/>
        <v>Renta Neta Presunta resultó menor que la Renta Real</v>
      </c>
    </row>
    <row r="73" spans="2:11" ht="67.150000000000006" customHeight="1" thickTop="1" thickBot="1" x14ac:dyDescent="0.3">
      <c r="B73" s="16" t="s">
        <v>29</v>
      </c>
      <c r="C73" s="6"/>
      <c r="D73" s="7"/>
      <c r="E73" s="7"/>
      <c r="F73" s="8"/>
      <c r="G73" s="8"/>
      <c r="H73" s="8">
        <f t="shared" si="5"/>
        <v>0</v>
      </c>
      <c r="I73" s="8">
        <f t="shared" si="6"/>
        <v>0</v>
      </c>
      <c r="J73" s="8">
        <f t="shared" si="7"/>
        <v>0</v>
      </c>
      <c r="K73" s="17" t="str">
        <f t="shared" si="8"/>
        <v>Renta Neta Presunta resultó menor que la Renta Real</v>
      </c>
    </row>
    <row r="74" spans="2:11" ht="67.150000000000006" customHeight="1" thickTop="1" thickBot="1" x14ac:dyDescent="0.3">
      <c r="B74" s="16" t="s">
        <v>29</v>
      </c>
      <c r="C74" s="6"/>
      <c r="D74" s="7"/>
      <c r="E74" s="7"/>
      <c r="F74" s="8"/>
      <c r="G74" s="8"/>
      <c r="H74" s="8">
        <f t="shared" si="5"/>
        <v>0</v>
      </c>
      <c r="I74" s="8">
        <f t="shared" si="6"/>
        <v>0</v>
      </c>
      <c r="J74" s="8">
        <f t="shared" si="7"/>
        <v>0</v>
      </c>
      <c r="K74" s="17" t="str">
        <f t="shared" si="8"/>
        <v>Renta Neta Presunta resultó menor que la Renta Real</v>
      </c>
    </row>
    <row r="75" spans="2:11" ht="67.150000000000006" customHeight="1" thickTop="1" thickBot="1" x14ac:dyDescent="0.3">
      <c r="B75" s="16" t="s">
        <v>29</v>
      </c>
      <c r="C75" s="6"/>
      <c r="D75" s="7"/>
      <c r="E75" s="7"/>
      <c r="F75" s="8"/>
      <c r="G75" s="8"/>
      <c r="H75" s="8">
        <f t="shared" si="5"/>
        <v>0</v>
      </c>
      <c r="I75" s="8">
        <f t="shared" si="6"/>
        <v>0</v>
      </c>
      <c r="J75" s="8">
        <f t="shared" si="7"/>
        <v>0</v>
      </c>
      <c r="K75" s="17" t="str">
        <f t="shared" si="8"/>
        <v>Renta Neta Presunta resultó menor que la Renta Real</v>
      </c>
    </row>
    <row r="76" spans="2:11" ht="67.150000000000006" customHeight="1" thickTop="1" thickBot="1" x14ac:dyDescent="0.3">
      <c r="B76" s="16" t="s">
        <v>29</v>
      </c>
      <c r="C76" s="6"/>
      <c r="D76" s="7"/>
      <c r="E76" s="7"/>
      <c r="F76" s="8"/>
      <c r="G76" s="8"/>
      <c r="H76" s="8">
        <f t="shared" si="5"/>
        <v>0</v>
      </c>
      <c r="I76" s="8">
        <f t="shared" si="6"/>
        <v>0</v>
      </c>
      <c r="J76" s="8">
        <f t="shared" si="7"/>
        <v>0</v>
      </c>
      <c r="K76" s="17" t="str">
        <f t="shared" si="8"/>
        <v>Renta Neta Presunta resultó menor que la Renta Real</v>
      </c>
    </row>
    <row r="77" spans="2:11" ht="67.150000000000006" customHeight="1" thickTop="1" thickBot="1" x14ac:dyDescent="0.3">
      <c r="B77" s="16" t="s">
        <v>29</v>
      </c>
      <c r="C77" s="6"/>
      <c r="D77" s="7"/>
      <c r="E77" s="7"/>
      <c r="F77" s="8"/>
      <c r="G77" s="8"/>
      <c r="H77" s="8">
        <f t="shared" si="5"/>
        <v>0</v>
      </c>
      <c r="I77" s="8">
        <f t="shared" si="6"/>
        <v>0</v>
      </c>
      <c r="J77" s="8">
        <f t="shared" si="7"/>
        <v>0</v>
      </c>
      <c r="K77" s="17" t="str">
        <f t="shared" si="8"/>
        <v>Renta Neta Presunta resultó menor que la Renta Real</v>
      </c>
    </row>
    <row r="78" spans="2:11" ht="67.150000000000006" customHeight="1" thickTop="1" thickBot="1" x14ac:dyDescent="0.3">
      <c r="B78" s="16" t="s">
        <v>29</v>
      </c>
      <c r="C78" s="6"/>
      <c r="D78" s="7"/>
      <c r="E78" s="7"/>
      <c r="F78" s="8"/>
      <c r="G78" s="8"/>
      <c r="H78" s="8">
        <f t="shared" si="5"/>
        <v>0</v>
      </c>
      <c r="I78" s="8">
        <f t="shared" si="6"/>
        <v>0</v>
      </c>
      <c r="J78" s="8">
        <f t="shared" si="7"/>
        <v>0</v>
      </c>
      <c r="K78" s="17" t="str">
        <f t="shared" si="8"/>
        <v>Renta Neta Presunta resultó menor que la Renta Real</v>
      </c>
    </row>
    <row r="79" spans="2:11" ht="67.150000000000006" customHeight="1" thickTop="1" thickBot="1" x14ac:dyDescent="0.3">
      <c r="B79" s="16" t="s">
        <v>29</v>
      </c>
      <c r="C79" s="6"/>
      <c r="D79" s="7"/>
      <c r="E79" s="7"/>
      <c r="F79" s="8"/>
      <c r="G79" s="8"/>
      <c r="H79" s="8">
        <f t="shared" si="5"/>
        <v>0</v>
      </c>
      <c r="I79" s="8">
        <f t="shared" si="6"/>
        <v>0</v>
      </c>
      <c r="J79" s="8">
        <f t="shared" si="7"/>
        <v>0</v>
      </c>
      <c r="K79" s="17" t="str">
        <f t="shared" si="8"/>
        <v>Renta Neta Presunta resultó menor que la Renta Real</v>
      </c>
    </row>
    <row r="80" spans="2:11" ht="67.150000000000006" customHeight="1" thickTop="1" thickBot="1" x14ac:dyDescent="0.3">
      <c r="B80" s="16" t="s">
        <v>30</v>
      </c>
      <c r="C80" s="6"/>
      <c r="D80" s="7"/>
      <c r="E80" s="7"/>
      <c r="F80" s="8"/>
      <c r="G80" s="8"/>
      <c r="H80" s="8">
        <f t="shared" si="5"/>
        <v>0</v>
      </c>
      <c r="I80" s="8">
        <f t="shared" si="6"/>
        <v>0</v>
      </c>
      <c r="J80" s="8">
        <f t="shared" si="7"/>
        <v>0</v>
      </c>
      <c r="K80" s="17" t="str">
        <f t="shared" si="8"/>
        <v>Renta Neta Presunta resultó menor que la Renta Real</v>
      </c>
    </row>
    <row r="81" spans="2:12" ht="67.150000000000006" customHeight="1" thickTop="1" thickBot="1" x14ac:dyDescent="0.3">
      <c r="B81" s="16" t="s">
        <v>30</v>
      </c>
      <c r="C81" s="6"/>
      <c r="D81" s="7"/>
      <c r="E81" s="7"/>
      <c r="F81" s="8"/>
      <c r="G81" s="8"/>
      <c r="H81" s="8">
        <f t="shared" si="5"/>
        <v>0</v>
      </c>
      <c r="I81" s="8">
        <f t="shared" si="6"/>
        <v>0</v>
      </c>
      <c r="J81" s="8">
        <f t="shared" si="7"/>
        <v>0</v>
      </c>
      <c r="K81" s="17" t="str">
        <f t="shared" si="8"/>
        <v>Renta Neta Presunta resultó menor que la Renta Real</v>
      </c>
    </row>
    <row r="82" spans="2:12" ht="67.150000000000006" customHeight="1" thickTop="1" thickBot="1" x14ac:dyDescent="0.3">
      <c r="B82" s="16" t="s">
        <v>30</v>
      </c>
      <c r="C82" s="6"/>
      <c r="D82" s="7"/>
      <c r="E82" s="7"/>
      <c r="F82" s="8"/>
      <c r="G82" s="8"/>
      <c r="H82" s="8">
        <f t="shared" si="5"/>
        <v>0</v>
      </c>
      <c r="I82" s="8">
        <f t="shared" si="6"/>
        <v>0</v>
      </c>
      <c r="J82" s="8">
        <f t="shared" si="7"/>
        <v>0</v>
      </c>
      <c r="K82" s="17" t="str">
        <f t="shared" si="8"/>
        <v>Renta Neta Presunta resultó menor que la Renta Real</v>
      </c>
    </row>
    <row r="83" spans="2:12" ht="67.150000000000006" customHeight="1" thickTop="1" thickBot="1" x14ac:dyDescent="0.3">
      <c r="B83" s="16" t="s">
        <v>30</v>
      </c>
      <c r="C83" s="6"/>
      <c r="D83" s="7"/>
      <c r="E83" s="7"/>
      <c r="F83" s="8"/>
      <c r="G83" s="8"/>
      <c r="H83" s="8">
        <f t="shared" si="5"/>
        <v>0</v>
      </c>
      <c r="I83" s="8">
        <f t="shared" si="6"/>
        <v>0</v>
      </c>
      <c r="J83" s="8">
        <f t="shared" si="7"/>
        <v>0</v>
      </c>
      <c r="K83" s="17" t="str">
        <f t="shared" si="8"/>
        <v>Renta Neta Presunta resultó menor que la Renta Real</v>
      </c>
    </row>
    <row r="84" spans="2:12" ht="67.150000000000006" customHeight="1" thickTop="1" thickBot="1" x14ac:dyDescent="0.3">
      <c r="B84" s="16" t="s">
        <v>30</v>
      </c>
      <c r="C84" s="6"/>
      <c r="D84" s="7"/>
      <c r="E84" s="7"/>
      <c r="F84" s="8"/>
      <c r="G84" s="8"/>
      <c r="H84" s="8">
        <f t="shared" si="5"/>
        <v>0</v>
      </c>
      <c r="I84" s="8">
        <f t="shared" si="6"/>
        <v>0</v>
      </c>
      <c r="J84" s="8">
        <f t="shared" si="7"/>
        <v>0</v>
      </c>
      <c r="K84" s="17" t="str">
        <f t="shared" si="8"/>
        <v>Renta Neta Presunta resultó menor que la Renta Real</v>
      </c>
    </row>
    <row r="85" spans="2:12" ht="67.150000000000006" customHeight="1" thickTop="1" thickBot="1" x14ac:dyDescent="0.3">
      <c r="B85" s="16" t="s">
        <v>30</v>
      </c>
      <c r="C85" s="6"/>
      <c r="D85" s="7"/>
      <c r="E85" s="7"/>
      <c r="F85" s="8"/>
      <c r="G85" s="8"/>
      <c r="H85" s="8">
        <f t="shared" si="5"/>
        <v>0</v>
      </c>
      <c r="I85" s="8">
        <f t="shared" si="6"/>
        <v>0</v>
      </c>
      <c r="J85" s="8">
        <f t="shared" si="7"/>
        <v>0</v>
      </c>
      <c r="K85" s="17" t="str">
        <f t="shared" si="8"/>
        <v>Renta Neta Presunta resultó menor que la Renta Real</v>
      </c>
    </row>
    <row r="86" spans="2:12" ht="67.150000000000006" customHeight="1" thickTop="1" thickBot="1" x14ac:dyDescent="0.3">
      <c r="B86" s="16" t="s">
        <v>30</v>
      </c>
      <c r="C86" s="6"/>
      <c r="D86" s="7"/>
      <c r="E86" s="7"/>
      <c r="F86" s="8"/>
      <c r="G86" s="8"/>
      <c r="H86" s="8">
        <f t="shared" si="5"/>
        <v>0</v>
      </c>
      <c r="I86" s="8">
        <f t="shared" si="6"/>
        <v>0</v>
      </c>
      <c r="J86" s="8">
        <f t="shared" si="7"/>
        <v>0</v>
      </c>
      <c r="K86" s="17" t="str">
        <f t="shared" si="8"/>
        <v>Renta Neta Presunta resultó menor que la Renta Real</v>
      </c>
    </row>
    <row r="87" spans="2:12" ht="67.150000000000006" customHeight="1" thickTop="1" thickBot="1" x14ac:dyDescent="0.3">
      <c r="B87" s="16" t="s">
        <v>30</v>
      </c>
      <c r="C87" s="6"/>
      <c r="D87" s="7"/>
      <c r="E87" s="7"/>
      <c r="F87" s="8"/>
      <c r="G87" s="8"/>
      <c r="H87" s="8">
        <f t="shared" si="5"/>
        <v>0</v>
      </c>
      <c r="I87" s="8">
        <f t="shared" si="6"/>
        <v>0</v>
      </c>
      <c r="J87" s="8">
        <f t="shared" si="7"/>
        <v>0</v>
      </c>
      <c r="K87" s="17" t="str">
        <f t="shared" si="8"/>
        <v>Renta Neta Presunta resultó menor que la Renta Real</v>
      </c>
    </row>
    <row r="88" spans="2:12" ht="67.150000000000006" customHeight="1" thickTop="1" thickBot="1" x14ac:dyDescent="0.3">
      <c r="B88" s="16" t="s">
        <v>30</v>
      </c>
      <c r="C88" s="6"/>
      <c r="D88" s="7"/>
      <c r="E88" s="7"/>
      <c r="F88" s="8"/>
      <c r="G88" s="8"/>
      <c r="H88" s="8">
        <f t="shared" si="5"/>
        <v>0</v>
      </c>
      <c r="I88" s="8">
        <f t="shared" si="6"/>
        <v>0</v>
      </c>
      <c r="J88" s="8">
        <f t="shared" si="7"/>
        <v>0</v>
      </c>
      <c r="K88" s="17" t="str">
        <f t="shared" si="8"/>
        <v>Renta Neta Presunta resultó menor que la Renta Real</v>
      </c>
    </row>
    <row r="89" spans="2:12" ht="67.150000000000006" customHeight="1" thickTop="1" thickBot="1" x14ac:dyDescent="0.3">
      <c r="B89" s="16" t="s">
        <v>30</v>
      </c>
      <c r="C89" s="6"/>
      <c r="D89" s="7"/>
      <c r="E89" s="7"/>
      <c r="F89" s="8"/>
      <c r="G89" s="8"/>
      <c r="H89" s="8">
        <f t="shared" si="5"/>
        <v>0</v>
      </c>
      <c r="I89" s="8">
        <f t="shared" si="6"/>
        <v>0</v>
      </c>
      <c r="J89" s="8">
        <f t="shared" si="7"/>
        <v>0</v>
      </c>
      <c r="K89" s="17" t="str">
        <f t="shared" si="8"/>
        <v>Renta Neta Presunta resultó menor que la Renta Real</v>
      </c>
    </row>
    <row r="90" spans="2:12" ht="67.150000000000006" customHeight="1" thickTop="1" thickBot="1" x14ac:dyDescent="0.3">
      <c r="B90" s="16" t="s">
        <v>30</v>
      </c>
      <c r="C90" s="6"/>
      <c r="D90" s="7"/>
      <c r="E90" s="7"/>
      <c r="F90" s="8"/>
      <c r="G90" s="8"/>
      <c r="H90" s="8">
        <f t="shared" si="5"/>
        <v>0</v>
      </c>
      <c r="I90" s="8">
        <f t="shared" si="6"/>
        <v>0</v>
      </c>
      <c r="J90" s="8">
        <f t="shared" si="7"/>
        <v>0</v>
      </c>
      <c r="K90" s="17" t="str">
        <f t="shared" si="8"/>
        <v>Renta Neta Presunta resultó menor que la Renta Real</v>
      </c>
    </row>
    <row r="91" spans="2:12" ht="67.150000000000006" customHeight="1" thickTop="1" thickBot="1" x14ac:dyDescent="0.3">
      <c r="B91" s="20" t="s">
        <v>30</v>
      </c>
      <c r="C91" s="21"/>
      <c r="D91" s="22"/>
      <c r="E91" s="22"/>
      <c r="F91" s="23"/>
      <c r="G91" s="23"/>
      <c r="H91" s="23">
        <f t="shared" si="5"/>
        <v>0</v>
      </c>
      <c r="I91" s="23">
        <f t="shared" si="6"/>
        <v>0</v>
      </c>
      <c r="J91" s="23">
        <f t="shared" si="7"/>
        <v>0</v>
      </c>
      <c r="K91" s="17" t="str">
        <f>IF(I91&lt;=H91,"Renta Neta Presunta resultó menor que la Renta Real",IF(F91&gt;G91,"Renta Neta Real resultó menor que la Renta Presunta. Precio del Arrendamiento es mayor que los Gastos","Renta Neta Real resultó menor que la Renta Presunta. Precio del Arrendamiento es menor o igual que los Gastos"))</f>
        <v>Renta Neta Presunta resultó menor que la Renta Real</v>
      </c>
    </row>
    <row r="92" spans="2:12" ht="50.45" customHeight="1" thickTop="1" x14ac:dyDescent="0.25"/>
    <row r="93" spans="2:12" ht="49.15" customHeight="1" thickBot="1" x14ac:dyDescent="0.3">
      <c r="B93" s="48" t="s">
        <v>41</v>
      </c>
      <c r="C93" s="48"/>
      <c r="D93" s="48"/>
      <c r="E93" s="48"/>
      <c r="F93" s="48"/>
      <c r="G93" s="48"/>
      <c r="H93" s="48"/>
      <c r="I93" s="48"/>
    </row>
    <row r="94" spans="2:12" ht="22.15" customHeight="1" thickTop="1" thickBot="1" x14ac:dyDescent="0.3">
      <c r="B94" s="49" t="s">
        <v>34</v>
      </c>
      <c r="C94" s="50"/>
      <c r="D94" s="50"/>
      <c r="E94" s="50"/>
      <c r="F94" s="50"/>
      <c r="G94" s="50"/>
      <c r="H94" s="50"/>
      <c r="I94" s="51"/>
      <c r="J94" s="14"/>
      <c r="K94" s="14"/>
      <c r="L94" s="14"/>
    </row>
    <row r="95" spans="2:12" ht="22.15" customHeight="1" thickTop="1" thickBot="1" x14ac:dyDescent="0.3">
      <c r="B95" s="35" t="s">
        <v>40</v>
      </c>
      <c r="C95" s="36"/>
      <c r="D95" s="36"/>
      <c r="E95" s="36"/>
      <c r="F95" s="36"/>
      <c r="G95" s="36"/>
      <c r="H95" s="36"/>
      <c r="I95" s="37"/>
      <c r="J95" s="15"/>
      <c r="K95" s="15"/>
      <c r="L95" s="15"/>
    </row>
    <row r="96" spans="2:12" ht="22.15" customHeight="1" thickTop="1" x14ac:dyDescent="0.25">
      <c r="B96" s="11"/>
      <c r="C96" s="11"/>
      <c r="D96" s="11"/>
      <c r="E96" s="11"/>
      <c r="F96" s="11"/>
      <c r="G96" s="11"/>
      <c r="H96" s="11"/>
    </row>
    <row r="97" spans="2:34" ht="17.45" customHeight="1" x14ac:dyDescent="0.25">
      <c r="B97" s="34" t="s">
        <v>46</v>
      </c>
    </row>
    <row r="98" spans="2:34" ht="117.6" customHeight="1" thickBot="1" x14ac:dyDescent="0.3">
      <c r="B98" s="18" t="s">
        <v>18</v>
      </c>
      <c r="C98" s="19" t="s">
        <v>19</v>
      </c>
      <c r="D98" s="19" t="s">
        <v>20</v>
      </c>
      <c r="E98" s="19" t="s">
        <v>22</v>
      </c>
      <c r="F98" s="19" t="s">
        <v>1</v>
      </c>
      <c r="G98" s="19" t="s">
        <v>0</v>
      </c>
      <c r="H98" s="19" t="s">
        <v>23</v>
      </c>
      <c r="I98" s="27" t="s">
        <v>35</v>
      </c>
      <c r="J98" s="1"/>
    </row>
    <row r="99" spans="2:34" ht="72.599999999999994" customHeight="1" thickTop="1" thickBot="1" x14ac:dyDescent="0.3">
      <c r="B99" s="16" t="s">
        <v>31</v>
      </c>
      <c r="C99" s="6"/>
      <c r="D99" s="7"/>
      <c r="E99" s="7"/>
      <c r="F99" s="8"/>
      <c r="G99" s="8"/>
      <c r="H99" s="8">
        <f>MAX(F99-G99,0)</f>
        <v>0</v>
      </c>
      <c r="I99" s="17" t="str">
        <f t="shared" ref="I99:I122" si="9">IF(F99&gt;G99,"El Importe del rescate es mayor que el Costo de las acciones o cuotas","El Importe del rescate es menor o igual que el Costo de las acciones o cuotas")</f>
        <v>El Importe del rescate es menor o igual que el Costo de las acciones o cuotas</v>
      </c>
      <c r="J99" s="1"/>
    </row>
    <row r="100" spans="2:34" ht="72.599999999999994" customHeight="1" thickTop="1" thickBot="1" x14ac:dyDescent="0.3">
      <c r="B100" s="16" t="s">
        <v>31</v>
      </c>
      <c r="C100" s="6"/>
      <c r="D100" s="7"/>
      <c r="E100" s="7"/>
      <c r="F100" s="8"/>
      <c r="G100" s="8"/>
      <c r="H100" s="8">
        <f t="shared" ref="H100:H122" si="10">MAX(F100-G100,0)</f>
        <v>0</v>
      </c>
      <c r="I100" s="17" t="str">
        <f t="shared" si="9"/>
        <v>El Importe del rescate es menor o igual que el Costo de las acciones o cuotas</v>
      </c>
      <c r="J100" s="1"/>
    </row>
    <row r="101" spans="2:34" s="1" customFormat="1" ht="72.599999999999994" customHeight="1" thickTop="1" thickBot="1" x14ac:dyDescent="0.3">
      <c r="B101" s="16" t="s">
        <v>31</v>
      </c>
      <c r="C101" s="6"/>
      <c r="D101" s="7"/>
      <c r="E101" s="7"/>
      <c r="F101" s="8"/>
      <c r="G101" s="8"/>
      <c r="H101" s="8">
        <f t="shared" si="10"/>
        <v>0</v>
      </c>
      <c r="I101" s="17" t="str">
        <f t="shared" si="9"/>
        <v>El Importe del rescate es menor o igual que el Costo de las acciones o cuotas</v>
      </c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2:34" s="1" customFormat="1" ht="72.599999999999994" customHeight="1" thickTop="1" thickBot="1" x14ac:dyDescent="0.3">
      <c r="B102" s="16" t="s">
        <v>31</v>
      </c>
      <c r="C102" s="6"/>
      <c r="D102" s="7"/>
      <c r="E102" s="7"/>
      <c r="F102" s="8"/>
      <c r="G102" s="8"/>
      <c r="H102" s="8">
        <f t="shared" si="10"/>
        <v>0</v>
      </c>
      <c r="I102" s="17" t="str">
        <f t="shared" si="9"/>
        <v>El Importe del rescate es menor o igual que el Costo de las acciones o cuotas</v>
      </c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2:34" s="1" customFormat="1" ht="72.599999999999994" customHeight="1" thickTop="1" thickBot="1" x14ac:dyDescent="0.3">
      <c r="B103" s="16" t="s">
        <v>31</v>
      </c>
      <c r="C103" s="6"/>
      <c r="D103" s="7"/>
      <c r="E103" s="7"/>
      <c r="F103" s="8"/>
      <c r="G103" s="8"/>
      <c r="H103" s="8">
        <f t="shared" si="10"/>
        <v>0</v>
      </c>
      <c r="I103" s="17" t="str">
        <f t="shared" si="9"/>
        <v>El Importe del rescate es menor o igual que el Costo de las acciones o cuotas</v>
      </c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2:34" s="1" customFormat="1" ht="72.599999999999994" customHeight="1" thickTop="1" thickBot="1" x14ac:dyDescent="0.3">
      <c r="B104" s="16" t="s">
        <v>31</v>
      </c>
      <c r="C104" s="6"/>
      <c r="D104" s="7"/>
      <c r="E104" s="7"/>
      <c r="F104" s="8"/>
      <c r="G104" s="8"/>
      <c r="H104" s="8">
        <f t="shared" si="10"/>
        <v>0</v>
      </c>
      <c r="I104" s="17" t="str">
        <f t="shared" si="9"/>
        <v>El Importe del rescate es menor o igual que el Costo de las acciones o cuotas</v>
      </c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2:34" s="1" customFormat="1" ht="72.599999999999994" customHeight="1" thickTop="1" thickBot="1" x14ac:dyDescent="0.3">
      <c r="B105" s="16" t="s">
        <v>31</v>
      </c>
      <c r="C105" s="6"/>
      <c r="D105" s="7"/>
      <c r="E105" s="7"/>
      <c r="F105" s="8"/>
      <c r="G105" s="8"/>
      <c r="H105" s="8">
        <f t="shared" si="10"/>
        <v>0</v>
      </c>
      <c r="I105" s="17" t="str">
        <f t="shared" si="9"/>
        <v>El Importe del rescate es menor o igual que el Costo de las acciones o cuotas</v>
      </c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2:34" s="1" customFormat="1" ht="72.599999999999994" customHeight="1" thickTop="1" thickBot="1" x14ac:dyDescent="0.3">
      <c r="B106" s="16" t="s">
        <v>31</v>
      </c>
      <c r="C106" s="6"/>
      <c r="D106" s="7"/>
      <c r="E106" s="7"/>
      <c r="F106" s="8"/>
      <c r="G106" s="8"/>
      <c r="H106" s="8">
        <f t="shared" si="10"/>
        <v>0</v>
      </c>
      <c r="I106" s="17" t="str">
        <f t="shared" si="9"/>
        <v>El Importe del rescate es menor o igual que el Costo de las acciones o cuotas</v>
      </c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2:34" s="1" customFormat="1" ht="72.599999999999994" customHeight="1" thickTop="1" thickBot="1" x14ac:dyDescent="0.3">
      <c r="B107" s="16" t="s">
        <v>31</v>
      </c>
      <c r="C107" s="6"/>
      <c r="D107" s="7"/>
      <c r="E107" s="7"/>
      <c r="F107" s="8"/>
      <c r="G107" s="8"/>
      <c r="H107" s="8">
        <f t="shared" si="10"/>
        <v>0</v>
      </c>
      <c r="I107" s="17" t="str">
        <f t="shared" si="9"/>
        <v>El Importe del rescate es menor o igual que el Costo de las acciones o cuotas</v>
      </c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2:34" s="1" customFormat="1" ht="72.599999999999994" customHeight="1" thickTop="1" thickBot="1" x14ac:dyDescent="0.3">
      <c r="B108" s="16" t="s">
        <v>31</v>
      </c>
      <c r="C108" s="6"/>
      <c r="D108" s="7"/>
      <c r="E108" s="7"/>
      <c r="F108" s="8"/>
      <c r="G108" s="8"/>
      <c r="H108" s="8">
        <f t="shared" si="10"/>
        <v>0</v>
      </c>
      <c r="I108" s="17" t="str">
        <f t="shared" si="9"/>
        <v>El Importe del rescate es menor o igual que el Costo de las acciones o cuotas</v>
      </c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2:34" s="1" customFormat="1" ht="72.599999999999994" customHeight="1" thickTop="1" thickBot="1" x14ac:dyDescent="0.3">
      <c r="B109" s="16" t="s">
        <v>31</v>
      </c>
      <c r="C109" s="6"/>
      <c r="D109" s="7"/>
      <c r="E109" s="7"/>
      <c r="F109" s="8"/>
      <c r="G109" s="8"/>
      <c r="H109" s="8">
        <f t="shared" si="10"/>
        <v>0</v>
      </c>
      <c r="I109" s="17" t="str">
        <f t="shared" si="9"/>
        <v>El Importe del rescate es menor o igual que el Costo de las acciones o cuotas</v>
      </c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2:34" s="1" customFormat="1" ht="72.599999999999994" customHeight="1" thickTop="1" thickBot="1" x14ac:dyDescent="0.3">
      <c r="B110" s="16" t="s">
        <v>31</v>
      </c>
      <c r="C110" s="6"/>
      <c r="D110" s="7"/>
      <c r="E110" s="7"/>
      <c r="F110" s="8"/>
      <c r="G110" s="8"/>
      <c r="H110" s="8">
        <f t="shared" si="10"/>
        <v>0</v>
      </c>
      <c r="I110" s="17" t="str">
        <f t="shared" si="9"/>
        <v>El Importe del rescate es menor o igual que el Costo de las acciones o cuotas</v>
      </c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2:34" s="1" customFormat="1" ht="72.599999999999994" customHeight="1" thickTop="1" thickBot="1" x14ac:dyDescent="0.3">
      <c r="B111" s="16" t="s">
        <v>32</v>
      </c>
      <c r="C111" s="6"/>
      <c r="D111" s="7"/>
      <c r="E111" s="7"/>
      <c r="F111" s="8"/>
      <c r="G111" s="8"/>
      <c r="H111" s="8">
        <f t="shared" si="10"/>
        <v>0</v>
      </c>
      <c r="I111" s="17" t="str">
        <f t="shared" si="9"/>
        <v>El Importe del rescate es menor o igual que el Costo de las acciones o cuotas</v>
      </c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2:34" s="1" customFormat="1" ht="72.599999999999994" customHeight="1" thickTop="1" thickBot="1" x14ac:dyDescent="0.3">
      <c r="B112" s="16" t="s">
        <v>32</v>
      </c>
      <c r="C112" s="6"/>
      <c r="D112" s="7"/>
      <c r="E112" s="7"/>
      <c r="F112" s="8"/>
      <c r="G112" s="8"/>
      <c r="H112" s="8">
        <f t="shared" si="10"/>
        <v>0</v>
      </c>
      <c r="I112" s="17" t="str">
        <f t="shared" si="9"/>
        <v>El Importe del rescate es menor o igual que el Costo de las acciones o cuotas</v>
      </c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2:34" s="1" customFormat="1" ht="72.599999999999994" customHeight="1" thickTop="1" thickBot="1" x14ac:dyDescent="0.3">
      <c r="B113" s="16" t="s">
        <v>32</v>
      </c>
      <c r="C113" s="6"/>
      <c r="D113" s="7"/>
      <c r="E113" s="7"/>
      <c r="F113" s="8"/>
      <c r="G113" s="8"/>
      <c r="H113" s="8">
        <f t="shared" si="10"/>
        <v>0</v>
      </c>
      <c r="I113" s="17" t="str">
        <f t="shared" si="9"/>
        <v>El Importe del rescate es menor o igual que el Costo de las acciones o cuotas</v>
      </c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2:34" s="1" customFormat="1" ht="72.599999999999994" customHeight="1" thickTop="1" thickBot="1" x14ac:dyDescent="0.3">
      <c r="B114" s="16" t="s">
        <v>32</v>
      </c>
      <c r="C114" s="6"/>
      <c r="D114" s="7"/>
      <c r="E114" s="7"/>
      <c r="F114" s="8"/>
      <c r="G114" s="8"/>
      <c r="H114" s="8">
        <f t="shared" si="10"/>
        <v>0</v>
      </c>
      <c r="I114" s="17" t="str">
        <f t="shared" si="9"/>
        <v>El Importe del rescate es menor o igual que el Costo de las acciones o cuotas</v>
      </c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2:34" s="1" customFormat="1" ht="72.599999999999994" customHeight="1" thickTop="1" thickBot="1" x14ac:dyDescent="0.3">
      <c r="B115" s="16" t="s">
        <v>32</v>
      </c>
      <c r="C115" s="6"/>
      <c r="D115" s="7"/>
      <c r="E115" s="7"/>
      <c r="F115" s="8"/>
      <c r="G115" s="8"/>
      <c r="H115" s="8">
        <f t="shared" si="10"/>
        <v>0</v>
      </c>
      <c r="I115" s="17" t="str">
        <f t="shared" si="9"/>
        <v>El Importe del rescate es menor o igual que el Costo de las acciones o cuotas</v>
      </c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2:34" s="1" customFormat="1" ht="72.599999999999994" customHeight="1" thickTop="1" thickBot="1" x14ac:dyDescent="0.3">
      <c r="B116" s="16" t="s">
        <v>32</v>
      </c>
      <c r="C116" s="6"/>
      <c r="D116" s="7"/>
      <c r="E116" s="7"/>
      <c r="F116" s="8"/>
      <c r="G116" s="8"/>
      <c r="H116" s="8">
        <f t="shared" si="10"/>
        <v>0</v>
      </c>
      <c r="I116" s="17" t="str">
        <f t="shared" si="9"/>
        <v>El Importe del rescate es menor o igual que el Costo de las acciones o cuotas</v>
      </c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2:34" s="1" customFormat="1" ht="72.599999999999994" customHeight="1" thickTop="1" thickBot="1" x14ac:dyDescent="0.3">
      <c r="B117" s="16" t="s">
        <v>32</v>
      </c>
      <c r="C117" s="6"/>
      <c r="D117" s="7"/>
      <c r="E117" s="7"/>
      <c r="F117" s="8"/>
      <c r="G117" s="8"/>
      <c r="H117" s="8">
        <f t="shared" si="10"/>
        <v>0</v>
      </c>
      <c r="I117" s="17" t="str">
        <f t="shared" si="9"/>
        <v>El Importe del rescate es menor o igual que el Costo de las acciones o cuotas</v>
      </c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2:34" s="1" customFormat="1" ht="72.599999999999994" customHeight="1" thickTop="1" thickBot="1" x14ac:dyDescent="0.3">
      <c r="B118" s="16" t="s">
        <v>32</v>
      </c>
      <c r="C118" s="6"/>
      <c r="D118" s="7"/>
      <c r="E118" s="7"/>
      <c r="F118" s="8"/>
      <c r="G118" s="8"/>
      <c r="H118" s="8">
        <f t="shared" si="10"/>
        <v>0</v>
      </c>
      <c r="I118" s="17" t="str">
        <f t="shared" si="9"/>
        <v>El Importe del rescate es menor o igual que el Costo de las acciones o cuotas</v>
      </c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2:34" s="1" customFormat="1" ht="72.599999999999994" customHeight="1" thickTop="1" thickBot="1" x14ac:dyDescent="0.3">
      <c r="B119" s="16" t="s">
        <v>32</v>
      </c>
      <c r="C119" s="6"/>
      <c r="D119" s="7"/>
      <c r="E119" s="7"/>
      <c r="F119" s="8"/>
      <c r="G119" s="8"/>
      <c r="H119" s="8">
        <f t="shared" si="10"/>
        <v>0</v>
      </c>
      <c r="I119" s="17" t="str">
        <f t="shared" si="9"/>
        <v>El Importe del rescate es menor o igual que el Costo de las acciones o cuotas</v>
      </c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2:34" s="1" customFormat="1" ht="72.599999999999994" customHeight="1" thickTop="1" thickBot="1" x14ac:dyDescent="0.3">
      <c r="B120" s="16" t="s">
        <v>32</v>
      </c>
      <c r="C120" s="6"/>
      <c r="D120" s="7"/>
      <c r="E120" s="7"/>
      <c r="F120" s="8"/>
      <c r="G120" s="8"/>
      <c r="H120" s="8">
        <f t="shared" si="10"/>
        <v>0</v>
      </c>
      <c r="I120" s="17" t="str">
        <f t="shared" si="9"/>
        <v>El Importe del rescate es menor o igual que el Costo de las acciones o cuotas</v>
      </c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2:34" s="1" customFormat="1" ht="72.599999999999994" customHeight="1" thickTop="1" thickBot="1" x14ac:dyDescent="0.3">
      <c r="B121" s="16" t="s">
        <v>32</v>
      </c>
      <c r="C121" s="6"/>
      <c r="D121" s="7"/>
      <c r="E121" s="7"/>
      <c r="F121" s="8"/>
      <c r="G121" s="8"/>
      <c r="H121" s="8">
        <f t="shared" si="10"/>
        <v>0</v>
      </c>
      <c r="I121" s="17" t="str">
        <f t="shared" si="9"/>
        <v>El Importe del rescate es menor o igual que el Costo de las acciones o cuotas</v>
      </c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2:34" s="1" customFormat="1" ht="72.599999999999994" customHeight="1" thickTop="1" thickBot="1" x14ac:dyDescent="0.3">
      <c r="B122" s="20" t="s">
        <v>32</v>
      </c>
      <c r="C122" s="21"/>
      <c r="D122" s="22"/>
      <c r="E122" s="22"/>
      <c r="F122" s="23"/>
      <c r="G122" s="23"/>
      <c r="H122" s="23">
        <f t="shared" si="10"/>
        <v>0</v>
      </c>
      <c r="I122" s="17" t="str">
        <f t="shared" si="9"/>
        <v>El Importe del rescate es menor o igual que el Costo de las acciones o cuotas</v>
      </c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2:34" s="1" customFormat="1" ht="15.75" thickTop="1" x14ac:dyDescent="0.25">
      <c r="B123" s="2"/>
      <c r="C123" s="2"/>
      <c r="D123" s="2"/>
      <c r="E123" s="2"/>
      <c r="F123"/>
      <c r="G123"/>
      <c r="H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2:34" s="1" customFormat="1" x14ac:dyDescent="0.25">
      <c r="B124" s="2"/>
      <c r="C124" s="2"/>
      <c r="D124" s="2"/>
      <c r="E124" s="2"/>
      <c r="F124"/>
      <c r="G124"/>
      <c r="H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</sheetData>
  <sheetProtection formatCells="0" formatColumns="0" formatRows="0" insertColumns="0" insertRows="0" insertHyperlinks="0" deleteColumns="0" deleteRows="0" sort="0" autoFilter="0" pivotTables="0"/>
  <protectedRanges>
    <protectedRange sqref="B66:G91 B99:G122 B8:H57" name="Rango1"/>
  </protectedRanges>
  <mergeCells count="13">
    <mergeCell ref="B7:L7"/>
    <mergeCell ref="B1:L1"/>
    <mergeCell ref="B2:L2"/>
    <mergeCell ref="B3:L3"/>
    <mergeCell ref="B4:L4"/>
    <mergeCell ref="B5:L5"/>
    <mergeCell ref="B95:I95"/>
    <mergeCell ref="B61:K61"/>
    <mergeCell ref="B62:K62"/>
    <mergeCell ref="B63:K63"/>
    <mergeCell ref="B64:K64"/>
    <mergeCell ref="B93:I93"/>
    <mergeCell ref="B94:I94"/>
  </mergeCells>
  <conditionalFormatting sqref="B4">
    <cfRule type="cellIs" dxfId="76" priority="45" operator="equal">
      <formula>"Renta Neta Real resultó menor que la Renta Presunta. Precio de Venta es menor que Precio de Compra o Aporte de Capital"</formula>
    </cfRule>
    <cfRule type="cellIs" dxfId="75" priority="46" operator="equal">
      <formula>"Renta Neta Real resultó menor que la Renta Presunta. Precio de Venta es mayor que Precio de Compra o Aporte de Capital"</formula>
    </cfRule>
    <cfRule type="cellIs" dxfId="74" priority="47" operator="equal">
      <formula>"Renta Neta Presunta resultó menor que la Renta Real"</formula>
    </cfRule>
  </conditionalFormatting>
  <conditionalFormatting sqref="B3">
    <cfRule type="cellIs" dxfId="73" priority="42" operator="equal">
      <formula>"Renta Neta Real resultó menor que la Renta Presunta. Precio de Venta es menor que Precio de Compra o Aporte de Capital"</formula>
    </cfRule>
    <cfRule type="cellIs" dxfId="72" priority="43" operator="equal">
      <formula>"Renta Neta Real resultó menor que la Renta Presunta. Precio de Venta es mayor que Precio de Compra o Aporte de Capital"</formula>
    </cfRule>
    <cfRule type="cellIs" dxfId="71" priority="44" operator="equal">
      <formula>"Renta Neta Presunta resultó menor que la Renta Real"</formula>
    </cfRule>
  </conditionalFormatting>
  <conditionalFormatting sqref="B63">
    <cfRule type="cellIs" dxfId="70" priority="39" operator="equal">
      <formula>"Renta Neta Real resultó menor que la Renta Presunta. Precio de Venta es menor que Precio de Compra o Aporte de Capital"</formula>
    </cfRule>
    <cfRule type="cellIs" dxfId="69" priority="40" operator="equal">
      <formula>"Renta Neta Real resultó menor que la Renta Presunta. Precio de Venta es mayor que Precio de Compra o Aporte de Capital"</formula>
    </cfRule>
    <cfRule type="cellIs" dxfId="68" priority="41" operator="equal">
      <formula>"Renta Neta Presunta resultó menor que la Renta Real"</formula>
    </cfRule>
  </conditionalFormatting>
  <conditionalFormatting sqref="B64">
    <cfRule type="cellIs" dxfId="67" priority="36" operator="equal">
      <formula>"Renta Neta Real resultó menor que la Renta Presunta. Precio de Venta es menor que Precio de Compra o Aporte de Capital"</formula>
    </cfRule>
    <cfRule type="cellIs" dxfId="66" priority="37" operator="equal">
      <formula>"Renta Neta Real resultó menor que la Renta Presunta. Precio de Venta es mayor que Precio de Compra o Aporte de Capital"</formula>
    </cfRule>
    <cfRule type="cellIs" dxfId="65" priority="38" operator="equal">
      <formula>"Renta Neta Presunta resultó menor que la Renta Real"</formula>
    </cfRule>
  </conditionalFormatting>
  <conditionalFormatting sqref="B95">
    <cfRule type="cellIs" dxfId="64" priority="33" operator="equal">
      <formula>"Renta Neta Real resultó menor que la Renta Presunta. Precio de Venta es menor que Precio de Compra o Aporte de Capital"</formula>
    </cfRule>
    <cfRule type="cellIs" dxfId="63" priority="34" operator="equal">
      <formula>"Renta Neta Real resultó menor que la Renta Presunta. Precio de Venta es mayor que Precio de Compra o Aporte de Capital"</formula>
    </cfRule>
    <cfRule type="cellIs" dxfId="62" priority="35" operator="equal">
      <formula>"Renta Neta Presunta resultó menor que la Renta Real"</formula>
    </cfRule>
  </conditionalFormatting>
  <conditionalFormatting sqref="B62">
    <cfRule type="cellIs" dxfId="61" priority="30" operator="equal">
      <formula>"Renta Neta Real resultó menor que la Renta Presunta. Precio de Venta es menor que Precio de Compra o Aporte de Capital"</formula>
    </cfRule>
    <cfRule type="cellIs" dxfId="60" priority="31" operator="equal">
      <formula>"Renta Neta Real resultó menor que la Renta Presunta. Precio de Venta es mayor que Precio de Compra o Aporte de Capital"</formula>
    </cfRule>
    <cfRule type="cellIs" dxfId="59" priority="32" operator="equal">
      <formula>"Renta Neta Presunta resultó menor que la Renta Real"</formula>
    </cfRule>
  </conditionalFormatting>
  <conditionalFormatting sqref="B94">
    <cfRule type="cellIs" dxfId="58" priority="27" operator="equal">
      <formula>"Renta Neta Real resultó menor que la Renta Presunta. Precio de Venta es menor que Precio de Compra o Aporte de Capital"</formula>
    </cfRule>
    <cfRule type="cellIs" dxfId="57" priority="28" operator="equal">
      <formula>"Renta Neta Real resultó menor que la Renta Presunta. Precio de Venta es mayor que Precio de Compra o Aporte de Capital"</formula>
    </cfRule>
    <cfRule type="cellIs" dxfId="56" priority="29" operator="equal">
      <formula>"Renta Neta Presunta resultó menor que la Renta Real"</formula>
    </cfRule>
  </conditionalFormatting>
  <conditionalFormatting sqref="B94 J94:L94">
    <cfRule type="cellIs" dxfId="55" priority="26" operator="equal">
      <formula>$B$94</formula>
    </cfRule>
  </conditionalFormatting>
  <conditionalFormatting sqref="I99:I122">
    <cfRule type="cellIs" dxfId="54" priority="24" operator="equal">
      <formula>$B$95</formula>
    </cfRule>
    <cfRule type="cellIs" dxfId="53" priority="25" operator="equal">
      <formula>$B$94</formula>
    </cfRule>
  </conditionalFormatting>
  <conditionalFormatting sqref="K67:K91">
    <cfRule type="cellIs" dxfId="52" priority="21" operator="equal">
      <formula>$B$64</formula>
    </cfRule>
    <cfRule type="cellIs" dxfId="51" priority="22" operator="equal">
      <formula>$B$63</formula>
    </cfRule>
    <cfRule type="cellIs" dxfId="50" priority="23" operator="equal">
      <formula>$B$62</formula>
    </cfRule>
  </conditionalFormatting>
  <conditionalFormatting sqref="L9:L57">
    <cfRule type="cellIs" dxfId="49" priority="18" operator="equal">
      <formula>$B$5</formula>
    </cfRule>
    <cfRule type="cellIs" dxfId="48" priority="19" operator="equal">
      <formula>$B$4</formula>
    </cfRule>
    <cfRule type="cellIs" dxfId="47" priority="20" operator="equal">
      <formula>$B$3</formula>
    </cfRule>
  </conditionalFormatting>
  <conditionalFormatting sqref="B5">
    <cfRule type="cellIs" dxfId="46" priority="6" operator="equal">
      <formula>$B$5</formula>
    </cfRule>
    <cfRule type="cellIs" dxfId="45" priority="7" operator="equal">
      <formula>$B$4</formula>
    </cfRule>
    <cfRule type="cellIs" dxfId="44" priority="8" operator="equal">
      <formula>$B$3</formula>
    </cfRule>
  </conditionalFormatting>
  <dataValidations count="1">
    <dataValidation type="whole" operator="greaterThanOrEqual" allowBlank="1" showInputMessage="1" showErrorMessage="1" errorTitle="Atención" error="No se permiten valores negativos, letras o símbolos" sqref="F67:G91 F99:G122 G9:H57" xr:uid="{075318C3-C13D-46F3-9DC7-F781B719F44C}">
      <formula1>0</formula1>
    </dataValidation>
  </dataValidations>
  <printOptions horizontalCentered="1"/>
  <pageMargins left="0.55118110236220474" right="0.15748031496062992" top="0.59055118110236227" bottom="0.27559055118110237" header="0.31496062992125984" footer="0.31496062992125984"/>
  <pageSetup paperSize="4632" scale="34" orientation="portrait" r:id="rId1"/>
  <rowBreaks count="1" manualBreakCount="1">
    <brk id="84" min="1" max="11" man="1"/>
  </rowBreaks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DE CÁLCULO AUXILIAR</vt:lpstr>
      <vt:lpstr>'PLANILLA DE CÁLCULO AUXILIAR'!Área_de_impresión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mamedina</cp:lastModifiedBy>
  <cp:lastPrinted>2022-08-31T16:20:15Z</cp:lastPrinted>
  <dcterms:created xsi:type="dcterms:W3CDTF">2017-08-17T14:52:31Z</dcterms:created>
  <dcterms:modified xsi:type="dcterms:W3CDTF">2022-10-05T12:57:39Z</dcterms:modified>
</cp:coreProperties>
</file>